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ufficio\2- GARE SOPRASOGLIA AIC\GARE AOU\GARE IN CORSO\ELISA\3. RADIOTERAPIA\SINTEL\doc da pubblicare\ALLEGATO D OFFERTA ECONOMICA\"/>
    </mc:Choice>
  </mc:AlternateContent>
  <bookViews>
    <workbookView xWindow="0" yWindow="0" windowWidth="19170" windowHeight="11580"/>
  </bookViews>
  <sheets>
    <sheet name="LOTTO 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8" i="2" l="1"/>
  <c r="G87" i="2"/>
  <c r="G86" i="2"/>
  <c r="G85" i="2"/>
  <c r="F86" i="2"/>
  <c r="F87" i="2"/>
  <c r="F88" i="2"/>
  <c r="E86" i="2"/>
  <c r="E87" i="2"/>
  <c r="E88" i="2"/>
  <c r="E85" i="2"/>
  <c r="F85" i="2"/>
  <c r="D86" i="2"/>
  <c r="D87" i="2"/>
  <c r="D88" i="2"/>
  <c r="D85" i="2"/>
  <c r="Q81" i="2"/>
  <c r="Q80" i="2"/>
  <c r="Q77" i="2"/>
  <c r="Q78" i="2"/>
  <c r="Q79" i="2"/>
  <c r="Q76" i="2"/>
  <c r="Q73" i="2"/>
  <c r="Q74" i="2"/>
  <c r="Q75" i="2"/>
  <c r="Q72" i="2"/>
  <c r="Q69" i="2"/>
  <c r="Q70" i="2"/>
  <c r="Q71" i="2"/>
  <c r="Q68" i="2"/>
  <c r="Q65" i="2"/>
  <c r="Q66" i="2"/>
  <c r="Q67" i="2"/>
  <c r="Q64" i="2"/>
  <c r="Q61" i="2"/>
  <c r="Q62" i="2"/>
  <c r="Q63" i="2"/>
  <c r="Q60" i="2"/>
  <c r="Q57" i="2"/>
  <c r="Q58" i="2"/>
  <c r="Q59" i="2"/>
  <c r="Q56" i="2"/>
  <c r="Q47" i="2"/>
  <c r="Q48" i="2"/>
  <c r="Q49" i="2"/>
  <c r="Q46" i="2"/>
  <c r="Q43" i="2"/>
  <c r="Q44" i="2"/>
  <c r="Q45" i="2"/>
  <c r="Q42" i="2"/>
  <c r="Q39" i="2"/>
  <c r="Q40" i="2"/>
  <c r="Q41" i="2"/>
  <c r="Q38" i="2"/>
  <c r="Q35" i="2"/>
  <c r="Q36" i="2"/>
  <c r="Q37" i="2"/>
  <c r="Q34" i="2"/>
  <c r="Q31" i="2"/>
  <c r="Q32" i="2"/>
  <c r="Q33" i="2"/>
  <c r="Q30" i="2"/>
  <c r="Q27" i="2"/>
  <c r="Q28" i="2"/>
  <c r="Q29" i="2"/>
  <c r="Q26" i="2"/>
  <c r="Q23" i="2"/>
  <c r="Q24" i="2"/>
  <c r="Q25" i="2"/>
  <c r="Q22" i="2"/>
  <c r="Q50" i="2" l="1"/>
  <c r="F22" i="2" l="1"/>
</calcChain>
</file>

<file path=xl/sharedStrings.xml><?xml version="1.0" encoding="utf-8"?>
<sst xmlns="http://schemas.openxmlformats.org/spreadsheetml/2006/main" count="113" uniqueCount="50">
  <si>
    <t>% IVA</t>
  </si>
  <si>
    <t>Codice CND</t>
  </si>
  <si>
    <t>Prezzo a confezione Iva esclusa</t>
  </si>
  <si>
    <t>AOU Maggiore della Carità</t>
  </si>
  <si>
    <t>ASL BI</t>
  </si>
  <si>
    <t>ASL VC</t>
  </si>
  <si>
    <t>ASL VCO</t>
  </si>
  <si>
    <t>Aziende sanitarie</t>
  </si>
  <si>
    <t>Descrizione prodotto</t>
  </si>
  <si>
    <t>Codice prodotto fornitore</t>
  </si>
  <si>
    <t>N. REP.</t>
  </si>
  <si>
    <t>Nome commerciale e descrizione completa del prodotto offerto</t>
  </si>
  <si>
    <t xml:space="preserve">PREZZO UNITARIO OFFERTO IVA ESCLUSA </t>
  </si>
  <si>
    <t>Codice e nome del produttore/fabbricante</t>
  </si>
  <si>
    <t>Codice UDI</t>
  </si>
  <si>
    <t>Prezzo unitario a base d'asta LOTTO</t>
  </si>
  <si>
    <t>Tipo di confezionamento e n. pezzi</t>
  </si>
  <si>
    <t>Quantità 12 mesi</t>
  </si>
  <si>
    <t>OPZIONI</t>
  </si>
  <si>
    <t xml:space="preserve">Importo massimo del quinto d’obbligo, in caso di variazioni in aumento </t>
  </si>
  <si>
    <t>Opzione di rinnovo 12 mesi</t>
  </si>
  <si>
    <t>IMPORTO TOTALE</t>
  </si>
  <si>
    <t xml:space="preserve">Opzione di proroga 12 mesi </t>
  </si>
  <si>
    <t>IMPORTO A BASE D'ASTA NON SUPERABILE € 1.150.650,00</t>
  </si>
  <si>
    <t>MASCHERE TERMOPLASTICHE PER SRS-SRT</t>
  </si>
  <si>
    <t>AOU NOVARA</t>
  </si>
  <si>
    <t>Quantità 60 mesi</t>
  </si>
  <si>
    <t>Importo 60 mesi a base d'asta LOTTO</t>
  </si>
  <si>
    <t xml:space="preserve">IMPORTO 60  MESI IVA ESCLUSA per singola Azienda </t>
  </si>
  <si>
    <t xml:space="preserve">IMPORTO COMPLESSIVO OFFERTO DURATA CONTRATTUALE 60 MESI IVA ESCLUSA </t>
  </si>
  <si>
    <t>ASLVCO</t>
  </si>
  <si>
    <t>POGGIATESTA PER SRS - SRT</t>
  </si>
  <si>
    <t>BITE TERMOPLASTICI</t>
  </si>
  <si>
    <t>BOLUS</t>
  </si>
  <si>
    <t>CUSCINI CONFORMABILI MONOUSO PER SRS-SRT 20X35</t>
  </si>
  <si>
    <t>CUSCINI CONFORMABILI MONOUSO PER SRS-SRT 60X60</t>
  </si>
  <si>
    <t>MASCHERE TERMOPLASTICHE PER ESTREMITA'</t>
  </si>
  <si>
    <t>COMPONENTI SISTEMA</t>
  </si>
  <si>
    <t>TAVOLA</t>
  </si>
  <si>
    <t>FASCIA DI CONTENIMENTO ADDOMINALE E LIMITAZIONE MOVIMENTO RESPIRATORIO</t>
  </si>
  <si>
    <t>SISTEMA TIPO WINGBOARD</t>
  </si>
  <si>
    <t>SISTEMA DI POSIZIONAMENTO DEGLI ARTI INFERIORI</t>
  </si>
  <si>
    <t>DISPOSITIVO FRAMELESS PER TRATTAMENTI SRS-SRT TIPOLOGIA"A GUSCIO'"</t>
  </si>
  <si>
    <t>SET POGGIATESTA</t>
  </si>
  <si>
    <t>Importo a base d'asta LOTTO</t>
  </si>
  <si>
    <t xml:space="preserve">IMPORTO IVA ESCLUSA per singola Azienda </t>
  </si>
  <si>
    <t>Quantità strumenti</t>
  </si>
  <si>
    <t>TOTALE 60 mesi</t>
  </si>
  <si>
    <t>TOTALE</t>
  </si>
  <si>
    <t>OFFERTA ECONOMICA LOTTO N. 1 - SISTEMA DI IMMOBILIZZAZIONE VERSATILE/UNIVERSALE      CIG. B1092AFDFD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</si>
</sst>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4" fontId="0" fillId="0" borderId="1" xfId="1" applyFont="1" applyBorder="1" applyAlignment="1">
      <alignment horizontal="center"/>
    </xf>
    <xf numFmtId="44" fontId="3" fillId="0" borderId="1" xfId="1" applyFont="1" applyBorder="1"/>
    <xf numFmtId="0" fontId="2" fillId="0" borderId="1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vertical="center"/>
    </xf>
    <xf numFmtId="44" fontId="2" fillId="0" borderId="1" xfId="1" applyFont="1" applyBorder="1" applyAlignment="1">
      <alignment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44" fontId="2" fillId="0" borderId="0" xfId="1" applyFont="1" applyBorder="1" applyAlignment="1">
      <alignment horizontal="center" vertical="center"/>
    </xf>
    <xf numFmtId="44" fontId="2" fillId="0" borderId="12" xfId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4" fontId="2" fillId="0" borderId="2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44" fontId="2" fillId="0" borderId="0" xfId="1" applyFont="1" applyBorder="1" applyAlignment="1">
      <alignment vertical="center"/>
    </xf>
    <xf numFmtId="44" fontId="2" fillId="0" borderId="0" xfId="0" applyNumberFormat="1" applyFont="1" applyBorder="1" applyAlignment="1">
      <alignment vertical="center"/>
    </xf>
    <xf numFmtId="164" fontId="2" fillId="0" borderId="23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vertical="center"/>
    </xf>
    <xf numFmtId="44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4" fontId="2" fillId="0" borderId="2" xfId="1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44" fontId="2" fillId="0" borderId="13" xfId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5" borderId="11" xfId="0" applyFont="1" applyFill="1" applyBorder="1" applyAlignment="1">
      <alignment horizontal="left" vertical="center" wrapText="1"/>
    </xf>
    <xf numFmtId="0" fontId="2" fillId="5" borderId="19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 wrapText="1"/>
    </xf>
    <xf numFmtId="0" fontId="2" fillId="5" borderId="20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13" xfId="0" applyBorder="1"/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1</xdr:row>
      <xdr:rowOff>9525</xdr:rowOff>
    </xdr:from>
    <xdr:to>
      <xdr:col>16</xdr:col>
      <xdr:colOff>1466849</xdr:colOff>
      <xdr:row>18</xdr:row>
      <xdr:rowOff>0</xdr:rowOff>
    </xdr:to>
    <xdr:sp macro="" textlink="">
      <xdr:nvSpPr>
        <xdr:cNvPr id="2" name="CasellaDiTesto 1"/>
        <xdr:cNvSpPr txBox="1"/>
      </xdr:nvSpPr>
      <xdr:spPr>
        <a:xfrm>
          <a:off x="95249" y="200025"/>
          <a:ext cx="15382875" cy="3448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GARA EUROPEA A PROCEDURA TELEMATICA AI SENSI DELL’ART 71 DEL D.LGS. N. 36/2023 PER LA FORNITURA DI SISTEMI DI POSIZIONAMENTO E CONTENZIONE PER I PAZIENTI DELLA RADIOTERAPIA E RELATIVI CONSUMABILI OCCORRENTE ALLE AA.SS.RR. A.O.U. “MAGGIORE DELLA CARITA’”  DI NOVARA, A.S.L. BI, A.S.L. VC e A.S.L. VCO AFFERENTI ALL’AREA INTERAZIENDALE DI COORDINAMENTO AIC 3 PER UN PERIODO DI MESI 60 OLTRE MESI 12 DI OPZIONE DI RINNOVO E MESI 12 DI OPZIONE DI PROROGA TECNICA</a:t>
          </a:r>
          <a:endParaRPr lang="it-IT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it-IT" sz="1000" b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 b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000" b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ALLEGATO </a:t>
          </a:r>
          <a:r>
            <a:rPr lang="it-IT" sz="11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</a:t>
          </a:r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- LOTTO</a:t>
          </a:r>
          <a:r>
            <a:rPr lang="it-IT" sz="11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1</a:t>
          </a:r>
          <a:endParaRPr lang="it-IT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DETTAGLIO OFFERTA  N. _____________DEL _____________</a:t>
          </a:r>
          <a:endParaRPr lang="it-IT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it-IT" sz="1000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it-IT" sz="10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Il sottoscritto ______________________nato</a:t>
          </a:r>
          <a:r>
            <a:rPr lang="it-IT" sz="100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 ________il _________in qualità di ___________legale rappresentante della Ditta __________con sede legale in ______________Cap. _______Via ___________e sede amministrtriva in _____________Cap. _________Via _________Tel. _________E-mail __________________PEC __________C.F. _____________P.Iva ______________________________________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Sotto la sua personale responsabilità ed edotto delle sanzioni previste dall’articolo 76 del D.P.R. n. 445 del 28 dicembre 2000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endParaRPr lang="it-IT" sz="1000" b="1" baseline="0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/>
          <a:r>
            <a:rPr lang="it-IT" sz="10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DICHIARA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1.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che la presente offerta ha una validità pari a 270 gg decorrenti dalla data di presentazione della stessa;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2. che la presente offerta, con gli oneri da essa rappresentanti, è inclusiva di tutte (nessuna esclusa) le prestazioni richieste dal disciplinare di gara richiamati, e di accettarle senza condizione o riserva alcuna; 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3. che, con la sottoscrizione della presente offerta, il sottoscritto si impegna ad assumere, a proprio carico, tutti gli oneri assicurativi e previdenziali di legge, nonchè a osservare le norme vigenti in materia di sicurezza del lavoro e retribuzione dei lavoratori dipendenti;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4.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che i costi relativi alla sicurezza del lavoro con particolare riferimento a quelli propri connessi allo specifico appalto (art. 28 D. Lgs. 81/2008 e s.m.i.) sono complessivamente pari ad € ______________________ 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5. che </a:t>
          </a:r>
          <a:r>
            <a:rPr lang="it-IT" sz="10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gli oneri per la sicurezza da interferenze non </a:t>
          </a:r>
          <a:r>
            <a:rPr lang="it-IT" sz="1000" b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soggetti a ribasso </a:t>
          </a:r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ammontano ad </a:t>
          </a:r>
          <a:r>
            <a:rPr lang="it-IT" sz="10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€  0,00</a:t>
          </a:r>
        </a:p>
        <a:p>
          <a:pPr lvl="0"/>
          <a:r>
            <a:rPr lang="it-IT" sz="10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6.  </a:t>
          </a:r>
          <a:r>
            <a:rPr lang="it-IT" sz="10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che lo sconto relativo al listino prezzi dovrà restare fisso ed invariato per tutta la durata del contratto, pari a ____%</a:t>
          </a:r>
          <a:r>
            <a:rPr lang="it-IT" sz="1100" b="1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 </a:t>
          </a:r>
          <a:endParaRPr lang="it-IT" sz="1100">
            <a:solidFill>
              <a:schemeClr val="dk1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pPr algn="ctr"/>
          <a:r>
            <a:rPr lang="it-IT" sz="1000" b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OFFRE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per la fornitura</a:t>
          </a:r>
        </a:p>
        <a:p>
          <a:pPr algn="ctr"/>
          <a:r>
            <a:rPr lang="it-IT" sz="1000" b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in oggetto</a:t>
          </a:r>
          <a:endParaRPr lang="it-IT" sz="10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it-IT" sz="10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8:S93"/>
  <sheetViews>
    <sheetView tabSelected="1" view="pageBreakPreview" zoomScaleNormal="110" zoomScaleSheetLayoutView="100" workbookViewId="0">
      <selection activeCell="A19" sqref="A19:Q19"/>
    </sheetView>
  </sheetViews>
  <sheetFormatPr defaultRowHeight="15" x14ac:dyDescent="0.25"/>
  <cols>
    <col min="1" max="1" width="21.7109375" style="1" customWidth="1"/>
    <col min="2" max="2" width="17.42578125" customWidth="1"/>
    <col min="3" max="3" width="24.7109375" style="2" customWidth="1"/>
    <col min="4" max="4" width="24.140625" style="2" customWidth="1"/>
    <col min="5" max="5" width="14.140625" style="2" customWidth="1"/>
    <col min="6" max="6" width="16.140625" style="2" customWidth="1"/>
    <col min="7" max="7" width="16.28515625" customWidth="1"/>
    <col min="8" max="8" width="13.140625" customWidth="1"/>
    <col min="9" max="9" width="18.5703125" customWidth="1"/>
    <col min="12" max="12" width="10" customWidth="1"/>
    <col min="13" max="13" width="11.85546875" customWidth="1"/>
    <col min="14" max="14" width="13.7109375" customWidth="1"/>
    <col min="15" max="15" width="12" customWidth="1"/>
    <col min="16" max="16" width="5.85546875" customWidth="1"/>
    <col min="17" max="17" width="22.5703125" customWidth="1"/>
  </cols>
  <sheetData>
    <row r="18" spans="1:17" ht="47.25" customHeight="1" x14ac:dyDescent="0.25"/>
    <row r="19" spans="1:17" ht="36.75" customHeight="1" x14ac:dyDescent="0.25">
      <c r="A19" s="83" t="s">
        <v>49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</row>
    <row r="20" spans="1:17" ht="27.75" customHeight="1" thickBot="1" x14ac:dyDescent="0.3">
      <c r="A20" s="87" t="s">
        <v>23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9"/>
    </row>
    <row r="21" spans="1:17" ht="87.75" customHeight="1" x14ac:dyDescent="0.25">
      <c r="A21" s="7" t="s">
        <v>8</v>
      </c>
      <c r="B21" s="19" t="s">
        <v>7</v>
      </c>
      <c r="C21" s="8" t="s">
        <v>17</v>
      </c>
      <c r="D21" s="8" t="s">
        <v>26</v>
      </c>
      <c r="E21" s="8" t="s">
        <v>15</v>
      </c>
      <c r="F21" s="8" t="s">
        <v>27</v>
      </c>
      <c r="G21" s="9" t="s">
        <v>11</v>
      </c>
      <c r="H21" s="9" t="s">
        <v>9</v>
      </c>
      <c r="I21" s="9" t="s">
        <v>13</v>
      </c>
      <c r="J21" s="9" t="s">
        <v>1</v>
      </c>
      <c r="K21" s="9" t="s">
        <v>10</v>
      </c>
      <c r="L21" s="9" t="s">
        <v>14</v>
      </c>
      <c r="M21" s="10" t="s">
        <v>12</v>
      </c>
      <c r="N21" s="9" t="s">
        <v>16</v>
      </c>
      <c r="O21" s="9" t="s">
        <v>2</v>
      </c>
      <c r="P21" s="9" t="s">
        <v>0</v>
      </c>
      <c r="Q21" s="11" t="s">
        <v>28</v>
      </c>
    </row>
    <row r="22" spans="1:17" ht="27.75" customHeight="1" x14ac:dyDescent="0.25">
      <c r="A22" s="41" t="s">
        <v>24</v>
      </c>
      <c r="B22" s="18" t="s">
        <v>25</v>
      </c>
      <c r="C22" s="21">
        <v>60</v>
      </c>
      <c r="D22" s="21">
        <v>300</v>
      </c>
      <c r="E22" s="49">
        <v>140</v>
      </c>
      <c r="F22" s="22">
        <f>PRODUCT(D22:E22)</f>
        <v>42000</v>
      </c>
      <c r="G22" s="52"/>
      <c r="H22" s="52"/>
      <c r="I22" s="52"/>
      <c r="J22" s="48"/>
      <c r="K22" s="52"/>
      <c r="L22" s="52"/>
      <c r="M22" s="52"/>
      <c r="N22" s="52"/>
      <c r="O22" s="76"/>
      <c r="P22" s="52"/>
      <c r="Q22" s="25">
        <f>D22*$M$22</f>
        <v>0</v>
      </c>
    </row>
    <row r="23" spans="1:17" ht="27.75" customHeight="1" x14ac:dyDescent="0.25">
      <c r="A23" s="42"/>
      <c r="B23" s="18" t="s">
        <v>5</v>
      </c>
      <c r="C23" s="21">
        <v>20</v>
      </c>
      <c r="D23" s="21">
        <v>100</v>
      </c>
      <c r="E23" s="50"/>
      <c r="F23" s="22">
        <v>14000</v>
      </c>
      <c r="G23" s="53"/>
      <c r="H23" s="53"/>
      <c r="I23" s="53"/>
      <c r="J23" s="79"/>
      <c r="K23" s="53"/>
      <c r="L23" s="53"/>
      <c r="M23" s="53"/>
      <c r="N23" s="53"/>
      <c r="O23" s="77"/>
      <c r="P23" s="53"/>
      <c r="Q23" s="25">
        <f t="shared" ref="Q23:Q25" si="0">D23*$M$22</f>
        <v>0</v>
      </c>
    </row>
    <row r="24" spans="1:17" ht="27.75" customHeight="1" x14ac:dyDescent="0.25">
      <c r="A24" s="42"/>
      <c r="B24" s="17" t="s">
        <v>4</v>
      </c>
      <c r="C24" s="21">
        <v>20</v>
      </c>
      <c r="D24" s="21">
        <v>100</v>
      </c>
      <c r="E24" s="50"/>
      <c r="F24" s="22">
        <v>14000</v>
      </c>
      <c r="G24" s="53"/>
      <c r="H24" s="53"/>
      <c r="I24" s="53"/>
      <c r="J24" s="79"/>
      <c r="K24" s="53"/>
      <c r="L24" s="53"/>
      <c r="M24" s="53"/>
      <c r="N24" s="53"/>
      <c r="O24" s="77"/>
      <c r="P24" s="53"/>
      <c r="Q24" s="25">
        <f t="shared" si="0"/>
        <v>0</v>
      </c>
    </row>
    <row r="25" spans="1:17" ht="27.75" customHeight="1" x14ac:dyDescent="0.25">
      <c r="A25" s="43"/>
      <c r="B25" s="17" t="s">
        <v>30</v>
      </c>
      <c r="C25" s="21">
        <v>50</v>
      </c>
      <c r="D25" s="21">
        <v>250</v>
      </c>
      <c r="E25" s="51"/>
      <c r="F25" s="22">
        <v>35000</v>
      </c>
      <c r="G25" s="54"/>
      <c r="H25" s="54"/>
      <c r="I25" s="54"/>
      <c r="J25" s="80"/>
      <c r="K25" s="54"/>
      <c r="L25" s="54"/>
      <c r="M25" s="54"/>
      <c r="N25" s="54"/>
      <c r="O25" s="78"/>
      <c r="P25" s="54"/>
      <c r="Q25" s="25">
        <f t="shared" si="0"/>
        <v>0</v>
      </c>
    </row>
    <row r="26" spans="1:17" ht="27.75" customHeight="1" x14ac:dyDescent="0.25">
      <c r="A26" s="41" t="s">
        <v>31</v>
      </c>
      <c r="B26" s="18" t="s">
        <v>25</v>
      </c>
      <c r="C26" s="21">
        <v>60</v>
      </c>
      <c r="D26" s="21">
        <v>300</v>
      </c>
      <c r="E26" s="44">
        <v>140</v>
      </c>
      <c r="F26" s="22">
        <v>42000</v>
      </c>
      <c r="G26" s="52"/>
      <c r="H26" s="52"/>
      <c r="I26" s="52"/>
      <c r="J26" s="48"/>
      <c r="K26" s="52"/>
      <c r="L26" s="52"/>
      <c r="M26" s="52"/>
      <c r="N26" s="52"/>
      <c r="O26" s="76"/>
      <c r="P26" s="52"/>
      <c r="Q26" s="25">
        <f>D26*$M$26</f>
        <v>0</v>
      </c>
    </row>
    <row r="27" spans="1:17" ht="27.75" customHeight="1" x14ac:dyDescent="0.25">
      <c r="A27" s="42"/>
      <c r="B27" s="18" t="s">
        <v>5</v>
      </c>
      <c r="C27" s="21">
        <v>20</v>
      </c>
      <c r="D27" s="21">
        <v>100</v>
      </c>
      <c r="E27" s="45"/>
      <c r="F27" s="22">
        <v>14000</v>
      </c>
      <c r="G27" s="53"/>
      <c r="H27" s="53"/>
      <c r="I27" s="53"/>
      <c r="J27" s="79"/>
      <c r="K27" s="53"/>
      <c r="L27" s="53"/>
      <c r="M27" s="53"/>
      <c r="N27" s="53"/>
      <c r="O27" s="77"/>
      <c r="P27" s="53"/>
      <c r="Q27" s="25">
        <f t="shared" ref="Q27:Q29" si="1">D27*$M$26</f>
        <v>0</v>
      </c>
    </row>
    <row r="28" spans="1:17" ht="27.75" customHeight="1" x14ac:dyDescent="0.25">
      <c r="A28" s="42"/>
      <c r="B28" s="17" t="s">
        <v>4</v>
      </c>
      <c r="C28" s="21">
        <v>20</v>
      </c>
      <c r="D28" s="21">
        <v>100</v>
      </c>
      <c r="E28" s="45"/>
      <c r="F28" s="22">
        <v>14000</v>
      </c>
      <c r="G28" s="53"/>
      <c r="H28" s="53"/>
      <c r="I28" s="53"/>
      <c r="J28" s="79"/>
      <c r="K28" s="53"/>
      <c r="L28" s="53"/>
      <c r="M28" s="53"/>
      <c r="N28" s="53"/>
      <c r="O28" s="77"/>
      <c r="P28" s="53"/>
      <c r="Q28" s="25">
        <f t="shared" si="1"/>
        <v>0</v>
      </c>
    </row>
    <row r="29" spans="1:17" ht="27.75" customHeight="1" x14ac:dyDescent="0.25">
      <c r="A29" s="43"/>
      <c r="B29" s="17" t="s">
        <v>30</v>
      </c>
      <c r="C29" s="21">
        <v>20</v>
      </c>
      <c r="D29" s="21">
        <v>100</v>
      </c>
      <c r="E29" s="46"/>
      <c r="F29" s="22">
        <v>14000</v>
      </c>
      <c r="G29" s="54"/>
      <c r="H29" s="54"/>
      <c r="I29" s="54"/>
      <c r="J29" s="80"/>
      <c r="K29" s="54"/>
      <c r="L29" s="54"/>
      <c r="M29" s="54"/>
      <c r="N29" s="54"/>
      <c r="O29" s="78"/>
      <c r="P29" s="54"/>
      <c r="Q29" s="25">
        <f t="shared" si="1"/>
        <v>0</v>
      </c>
    </row>
    <row r="30" spans="1:17" ht="27.75" customHeight="1" x14ac:dyDescent="0.25">
      <c r="A30" s="41" t="s">
        <v>32</v>
      </c>
      <c r="B30" s="18" t="s">
        <v>25</v>
      </c>
      <c r="C30" s="21">
        <v>50</v>
      </c>
      <c r="D30" s="21">
        <v>250</v>
      </c>
      <c r="E30" s="44">
        <v>140</v>
      </c>
      <c r="F30" s="22">
        <v>35000</v>
      </c>
      <c r="G30" s="52"/>
      <c r="H30" s="52"/>
      <c r="I30" s="52"/>
      <c r="J30" s="48"/>
      <c r="K30" s="52"/>
      <c r="L30" s="52"/>
      <c r="M30" s="52"/>
      <c r="N30" s="52"/>
      <c r="O30" s="76"/>
      <c r="P30" s="52"/>
      <c r="Q30" s="26">
        <f>D30*$M$30</f>
        <v>0</v>
      </c>
    </row>
    <row r="31" spans="1:17" ht="27.75" customHeight="1" x14ac:dyDescent="0.25">
      <c r="A31" s="42"/>
      <c r="B31" s="18" t="s">
        <v>5</v>
      </c>
      <c r="C31" s="21">
        <v>10</v>
      </c>
      <c r="D31" s="21">
        <v>50</v>
      </c>
      <c r="E31" s="45"/>
      <c r="F31" s="22">
        <v>7000</v>
      </c>
      <c r="G31" s="53"/>
      <c r="H31" s="53"/>
      <c r="I31" s="53"/>
      <c r="J31" s="79"/>
      <c r="K31" s="53"/>
      <c r="L31" s="53"/>
      <c r="M31" s="53"/>
      <c r="N31" s="53"/>
      <c r="O31" s="77"/>
      <c r="P31" s="53"/>
      <c r="Q31" s="26">
        <f t="shared" ref="Q31:Q33" si="2">D31*$M$30</f>
        <v>0</v>
      </c>
    </row>
    <row r="32" spans="1:17" ht="27.75" customHeight="1" x14ac:dyDescent="0.25">
      <c r="A32" s="42"/>
      <c r="B32" s="17" t="s">
        <v>4</v>
      </c>
      <c r="C32" s="21">
        <v>20</v>
      </c>
      <c r="D32" s="21">
        <v>100</v>
      </c>
      <c r="E32" s="45"/>
      <c r="F32" s="22">
        <v>14000</v>
      </c>
      <c r="G32" s="53"/>
      <c r="H32" s="53"/>
      <c r="I32" s="53"/>
      <c r="J32" s="79"/>
      <c r="K32" s="53"/>
      <c r="L32" s="53"/>
      <c r="M32" s="53"/>
      <c r="N32" s="53"/>
      <c r="O32" s="77"/>
      <c r="P32" s="53"/>
      <c r="Q32" s="26">
        <f t="shared" si="2"/>
        <v>0</v>
      </c>
    </row>
    <row r="33" spans="1:17" ht="27.75" customHeight="1" x14ac:dyDescent="0.25">
      <c r="A33" s="43"/>
      <c r="B33" s="17" t="s">
        <v>30</v>
      </c>
      <c r="C33" s="21">
        <v>20</v>
      </c>
      <c r="D33" s="21">
        <v>100</v>
      </c>
      <c r="E33" s="46"/>
      <c r="F33" s="22">
        <v>14000</v>
      </c>
      <c r="G33" s="54"/>
      <c r="H33" s="54"/>
      <c r="I33" s="54"/>
      <c r="J33" s="80"/>
      <c r="K33" s="54"/>
      <c r="L33" s="54"/>
      <c r="M33" s="54"/>
      <c r="N33" s="54"/>
      <c r="O33" s="78"/>
      <c r="P33" s="54"/>
      <c r="Q33" s="26">
        <f t="shared" si="2"/>
        <v>0</v>
      </c>
    </row>
    <row r="34" spans="1:17" ht="27.75" customHeight="1" x14ac:dyDescent="0.25">
      <c r="A34" s="41" t="s">
        <v>33</v>
      </c>
      <c r="B34" s="18" t="s">
        <v>25</v>
      </c>
      <c r="C34" s="21">
        <v>5</v>
      </c>
      <c r="D34" s="21">
        <v>25</v>
      </c>
      <c r="E34" s="44">
        <v>50</v>
      </c>
      <c r="F34" s="22">
        <v>1250</v>
      </c>
      <c r="G34" s="52"/>
      <c r="H34" s="52"/>
      <c r="I34" s="52"/>
      <c r="J34" s="48"/>
      <c r="K34" s="52"/>
      <c r="L34" s="52"/>
      <c r="M34" s="52"/>
      <c r="N34" s="52"/>
      <c r="O34" s="76"/>
      <c r="P34" s="52"/>
      <c r="Q34" s="26">
        <f>D34*$M$34</f>
        <v>0</v>
      </c>
    </row>
    <row r="35" spans="1:17" ht="27.75" customHeight="1" x14ac:dyDescent="0.25">
      <c r="A35" s="42"/>
      <c r="B35" s="18" t="s">
        <v>5</v>
      </c>
      <c r="C35" s="21">
        <v>2</v>
      </c>
      <c r="D35" s="21">
        <v>10</v>
      </c>
      <c r="E35" s="45"/>
      <c r="F35" s="22">
        <v>500</v>
      </c>
      <c r="G35" s="53"/>
      <c r="H35" s="53"/>
      <c r="I35" s="53"/>
      <c r="J35" s="79"/>
      <c r="K35" s="53"/>
      <c r="L35" s="53"/>
      <c r="M35" s="53"/>
      <c r="N35" s="53"/>
      <c r="O35" s="77"/>
      <c r="P35" s="53"/>
      <c r="Q35" s="26">
        <f t="shared" ref="Q35:Q37" si="3">D35*$M$34</f>
        <v>0</v>
      </c>
    </row>
    <row r="36" spans="1:17" ht="27.75" customHeight="1" x14ac:dyDescent="0.25">
      <c r="A36" s="42"/>
      <c r="B36" s="17" t="s">
        <v>4</v>
      </c>
      <c r="C36" s="21">
        <v>15</v>
      </c>
      <c r="D36" s="21">
        <v>75</v>
      </c>
      <c r="E36" s="45"/>
      <c r="F36" s="22">
        <v>3750</v>
      </c>
      <c r="G36" s="53"/>
      <c r="H36" s="53"/>
      <c r="I36" s="53"/>
      <c r="J36" s="79"/>
      <c r="K36" s="53"/>
      <c r="L36" s="53"/>
      <c r="M36" s="53"/>
      <c r="N36" s="53"/>
      <c r="O36" s="77"/>
      <c r="P36" s="53"/>
      <c r="Q36" s="26">
        <f t="shared" si="3"/>
        <v>0</v>
      </c>
    </row>
    <row r="37" spans="1:17" ht="27.75" customHeight="1" x14ac:dyDescent="0.25">
      <c r="A37" s="43"/>
      <c r="B37" s="17" t="s">
        <v>30</v>
      </c>
      <c r="C37" s="21">
        <v>5</v>
      </c>
      <c r="D37" s="21">
        <v>25</v>
      </c>
      <c r="E37" s="46"/>
      <c r="F37" s="22">
        <v>1250</v>
      </c>
      <c r="G37" s="54"/>
      <c r="H37" s="54"/>
      <c r="I37" s="54"/>
      <c r="J37" s="80"/>
      <c r="K37" s="54"/>
      <c r="L37" s="54"/>
      <c r="M37" s="54"/>
      <c r="N37" s="54"/>
      <c r="O37" s="78"/>
      <c r="P37" s="54"/>
      <c r="Q37" s="26">
        <f t="shared" si="3"/>
        <v>0</v>
      </c>
    </row>
    <row r="38" spans="1:17" ht="27.75" customHeight="1" x14ac:dyDescent="0.25">
      <c r="A38" s="41" t="s">
        <v>34</v>
      </c>
      <c r="B38" s="18" t="s">
        <v>25</v>
      </c>
      <c r="C38" s="21">
        <v>40</v>
      </c>
      <c r="D38" s="21">
        <v>200</v>
      </c>
      <c r="E38" s="44">
        <v>100</v>
      </c>
      <c r="F38" s="22">
        <v>20000</v>
      </c>
      <c r="G38" s="52"/>
      <c r="H38" s="52"/>
      <c r="I38" s="52"/>
      <c r="J38" s="48"/>
      <c r="K38" s="52"/>
      <c r="L38" s="52"/>
      <c r="M38" s="52"/>
      <c r="N38" s="52"/>
      <c r="O38" s="76"/>
      <c r="P38" s="52"/>
      <c r="Q38" s="26">
        <f>D38*$M$38</f>
        <v>0</v>
      </c>
    </row>
    <row r="39" spans="1:17" ht="27.75" customHeight="1" x14ac:dyDescent="0.25">
      <c r="A39" s="42"/>
      <c r="B39" s="18" t="s">
        <v>5</v>
      </c>
      <c r="C39" s="21">
        <v>10</v>
      </c>
      <c r="D39" s="21">
        <v>50</v>
      </c>
      <c r="E39" s="45"/>
      <c r="F39" s="22">
        <v>5000</v>
      </c>
      <c r="G39" s="53"/>
      <c r="H39" s="53"/>
      <c r="I39" s="53"/>
      <c r="J39" s="79"/>
      <c r="K39" s="53"/>
      <c r="L39" s="53"/>
      <c r="M39" s="53"/>
      <c r="N39" s="53"/>
      <c r="O39" s="77"/>
      <c r="P39" s="53"/>
      <c r="Q39" s="26">
        <f t="shared" ref="Q39:Q41" si="4">D39*$M$38</f>
        <v>0</v>
      </c>
    </row>
    <row r="40" spans="1:17" ht="27.75" customHeight="1" x14ac:dyDescent="0.25">
      <c r="A40" s="42"/>
      <c r="B40" s="17" t="s">
        <v>4</v>
      </c>
      <c r="C40" s="21">
        <v>0</v>
      </c>
      <c r="D40" s="21">
        <v>0</v>
      </c>
      <c r="E40" s="45"/>
      <c r="F40" s="22">
        <v>0</v>
      </c>
      <c r="G40" s="53"/>
      <c r="H40" s="53"/>
      <c r="I40" s="53"/>
      <c r="J40" s="79"/>
      <c r="K40" s="53"/>
      <c r="L40" s="53"/>
      <c r="M40" s="53"/>
      <c r="N40" s="53"/>
      <c r="O40" s="77"/>
      <c r="P40" s="53"/>
      <c r="Q40" s="26">
        <f t="shared" si="4"/>
        <v>0</v>
      </c>
    </row>
    <row r="41" spans="1:17" ht="27.75" customHeight="1" x14ac:dyDescent="0.25">
      <c r="A41" s="43"/>
      <c r="B41" s="17" t="s">
        <v>30</v>
      </c>
      <c r="C41" s="21">
        <v>5</v>
      </c>
      <c r="D41" s="21">
        <v>25</v>
      </c>
      <c r="E41" s="46"/>
      <c r="F41" s="22">
        <v>2500</v>
      </c>
      <c r="G41" s="54"/>
      <c r="H41" s="54"/>
      <c r="I41" s="54"/>
      <c r="J41" s="80"/>
      <c r="K41" s="54"/>
      <c r="L41" s="54"/>
      <c r="M41" s="54"/>
      <c r="N41" s="54"/>
      <c r="O41" s="78"/>
      <c r="P41" s="54"/>
      <c r="Q41" s="26">
        <f t="shared" si="4"/>
        <v>0</v>
      </c>
    </row>
    <row r="42" spans="1:17" ht="27.75" customHeight="1" x14ac:dyDescent="0.25">
      <c r="A42" s="41" t="s">
        <v>35</v>
      </c>
      <c r="B42" s="18" t="s">
        <v>25</v>
      </c>
      <c r="C42" s="21">
        <v>15</v>
      </c>
      <c r="D42" s="21">
        <v>75</v>
      </c>
      <c r="E42" s="44">
        <v>150</v>
      </c>
      <c r="F42" s="22">
        <v>11250</v>
      </c>
      <c r="G42" s="52"/>
      <c r="H42" s="52"/>
      <c r="I42" s="52"/>
      <c r="J42" s="48"/>
      <c r="K42" s="52"/>
      <c r="L42" s="52"/>
      <c r="M42" s="52"/>
      <c r="N42" s="52"/>
      <c r="O42" s="76"/>
      <c r="P42" s="52"/>
      <c r="Q42" s="26">
        <f>D42*$M$42</f>
        <v>0</v>
      </c>
    </row>
    <row r="43" spans="1:17" ht="27.75" customHeight="1" x14ac:dyDescent="0.25">
      <c r="A43" s="42"/>
      <c r="B43" s="18" t="s">
        <v>5</v>
      </c>
      <c r="C43" s="21">
        <v>5</v>
      </c>
      <c r="D43" s="21">
        <v>25</v>
      </c>
      <c r="E43" s="45"/>
      <c r="F43" s="22">
        <v>3750</v>
      </c>
      <c r="G43" s="53"/>
      <c r="H43" s="53"/>
      <c r="I43" s="53"/>
      <c r="J43" s="79"/>
      <c r="K43" s="53"/>
      <c r="L43" s="53"/>
      <c r="M43" s="53"/>
      <c r="N43" s="53"/>
      <c r="O43" s="77"/>
      <c r="P43" s="53"/>
      <c r="Q43" s="26">
        <f t="shared" ref="Q43:Q45" si="5">D43*$M$42</f>
        <v>0</v>
      </c>
    </row>
    <row r="44" spans="1:17" ht="27.75" customHeight="1" x14ac:dyDescent="0.25">
      <c r="A44" s="42"/>
      <c r="B44" s="17" t="s">
        <v>4</v>
      </c>
      <c r="C44" s="21">
        <v>0</v>
      </c>
      <c r="D44" s="21">
        <v>0</v>
      </c>
      <c r="E44" s="45"/>
      <c r="F44" s="22">
        <v>0</v>
      </c>
      <c r="G44" s="53"/>
      <c r="H44" s="53"/>
      <c r="I44" s="53"/>
      <c r="J44" s="79"/>
      <c r="K44" s="53"/>
      <c r="L44" s="53"/>
      <c r="M44" s="53"/>
      <c r="N44" s="53"/>
      <c r="O44" s="77"/>
      <c r="P44" s="53"/>
      <c r="Q44" s="26">
        <f t="shared" si="5"/>
        <v>0</v>
      </c>
    </row>
    <row r="45" spans="1:17" ht="27.75" customHeight="1" x14ac:dyDescent="0.25">
      <c r="A45" s="43"/>
      <c r="B45" s="17" t="s">
        <v>30</v>
      </c>
      <c r="C45" s="21">
        <v>5</v>
      </c>
      <c r="D45" s="21">
        <v>25</v>
      </c>
      <c r="E45" s="46"/>
      <c r="F45" s="22">
        <v>3750</v>
      </c>
      <c r="G45" s="54"/>
      <c r="H45" s="54"/>
      <c r="I45" s="54"/>
      <c r="J45" s="80"/>
      <c r="K45" s="54"/>
      <c r="L45" s="54"/>
      <c r="M45" s="54"/>
      <c r="N45" s="54"/>
      <c r="O45" s="78"/>
      <c r="P45" s="54"/>
      <c r="Q45" s="26">
        <f t="shared" si="5"/>
        <v>0</v>
      </c>
    </row>
    <row r="46" spans="1:17" ht="27.75" customHeight="1" x14ac:dyDescent="0.25">
      <c r="A46" s="41" t="s">
        <v>36</v>
      </c>
      <c r="B46" s="18" t="s">
        <v>25</v>
      </c>
      <c r="C46" s="21">
        <v>10</v>
      </c>
      <c r="D46" s="21">
        <v>50</v>
      </c>
      <c r="E46" s="44">
        <v>170</v>
      </c>
      <c r="F46" s="22">
        <v>8500</v>
      </c>
      <c r="G46" s="52"/>
      <c r="H46" s="52"/>
      <c r="I46" s="52"/>
      <c r="J46" s="48"/>
      <c r="K46" s="52"/>
      <c r="L46" s="52"/>
      <c r="M46" s="52"/>
      <c r="N46" s="52"/>
      <c r="O46" s="76"/>
      <c r="P46" s="52"/>
      <c r="Q46" s="26">
        <f>D46*$M$46</f>
        <v>0</v>
      </c>
    </row>
    <row r="47" spans="1:17" ht="27.75" customHeight="1" x14ac:dyDescent="0.25">
      <c r="A47" s="42"/>
      <c r="B47" s="18" t="s">
        <v>5</v>
      </c>
      <c r="C47" s="21">
        <v>10</v>
      </c>
      <c r="D47" s="21">
        <v>50</v>
      </c>
      <c r="E47" s="45"/>
      <c r="F47" s="22">
        <v>8500</v>
      </c>
      <c r="G47" s="53"/>
      <c r="H47" s="53"/>
      <c r="I47" s="53"/>
      <c r="J47" s="79"/>
      <c r="K47" s="53"/>
      <c r="L47" s="53"/>
      <c r="M47" s="53"/>
      <c r="N47" s="53"/>
      <c r="O47" s="77"/>
      <c r="P47" s="53"/>
      <c r="Q47" s="26">
        <f t="shared" ref="Q47:Q49" si="6">D47*$M$46</f>
        <v>0</v>
      </c>
    </row>
    <row r="48" spans="1:17" ht="27.75" customHeight="1" x14ac:dyDescent="0.25">
      <c r="A48" s="42"/>
      <c r="B48" s="17" t="s">
        <v>4</v>
      </c>
      <c r="C48" s="21">
        <v>0</v>
      </c>
      <c r="D48" s="21">
        <v>0</v>
      </c>
      <c r="E48" s="45"/>
      <c r="F48" s="22">
        <v>0</v>
      </c>
      <c r="G48" s="53"/>
      <c r="H48" s="53"/>
      <c r="I48" s="53"/>
      <c r="J48" s="79"/>
      <c r="K48" s="53"/>
      <c r="L48" s="53"/>
      <c r="M48" s="53"/>
      <c r="N48" s="53"/>
      <c r="O48" s="77"/>
      <c r="P48" s="53"/>
      <c r="Q48" s="26">
        <f t="shared" si="6"/>
        <v>0</v>
      </c>
    </row>
    <row r="49" spans="1:19" ht="27.75" customHeight="1" x14ac:dyDescent="0.25">
      <c r="A49" s="43"/>
      <c r="B49" s="17" t="s">
        <v>30</v>
      </c>
      <c r="C49" s="21">
        <v>5</v>
      </c>
      <c r="D49" s="21">
        <v>25</v>
      </c>
      <c r="E49" s="46"/>
      <c r="F49" s="22">
        <v>4250</v>
      </c>
      <c r="G49" s="54"/>
      <c r="H49" s="54"/>
      <c r="I49" s="54"/>
      <c r="J49" s="80"/>
      <c r="K49" s="54"/>
      <c r="L49" s="54"/>
      <c r="M49" s="54"/>
      <c r="N49" s="54"/>
      <c r="O49" s="78"/>
      <c r="P49" s="54"/>
      <c r="Q49" s="26">
        <f t="shared" si="6"/>
        <v>0</v>
      </c>
    </row>
    <row r="50" spans="1:19" ht="27.75" customHeight="1" x14ac:dyDescent="0.25">
      <c r="A50" s="27"/>
      <c r="B50" s="28"/>
      <c r="C50" s="29"/>
      <c r="D50" s="29"/>
      <c r="E50" s="30"/>
      <c r="F50" s="31"/>
      <c r="G50" s="32"/>
      <c r="H50" s="32"/>
      <c r="I50" s="32"/>
      <c r="J50" s="20"/>
      <c r="K50" s="32"/>
      <c r="L50" s="32"/>
      <c r="M50" s="32"/>
      <c r="N50" s="32"/>
      <c r="O50" s="74" t="s">
        <v>47</v>
      </c>
      <c r="P50" s="75"/>
      <c r="Q50" s="33">
        <f>SUM(Q22:Q49)</f>
        <v>0</v>
      </c>
    </row>
    <row r="51" spans="1:19" ht="27.75" customHeight="1" x14ac:dyDescent="0.25">
      <c r="A51" s="55" t="s">
        <v>37</v>
      </c>
      <c r="B51" s="56"/>
      <c r="C51" s="56"/>
      <c r="D51" s="56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6"/>
      <c r="Q51" s="58"/>
    </row>
    <row r="52" spans="1:19" ht="27.75" customHeight="1" x14ac:dyDescent="0.25">
      <c r="A52" s="59" t="s">
        <v>8</v>
      </c>
      <c r="B52" s="59" t="s">
        <v>7</v>
      </c>
      <c r="C52" s="59" t="s">
        <v>46</v>
      </c>
      <c r="D52" s="59" t="s">
        <v>15</v>
      </c>
      <c r="E52" s="68" t="s">
        <v>44</v>
      </c>
      <c r="F52" s="69"/>
      <c r="G52" s="62" t="s">
        <v>11</v>
      </c>
      <c r="H52" s="62" t="s">
        <v>9</v>
      </c>
      <c r="I52" s="62" t="s">
        <v>13</v>
      </c>
      <c r="J52" s="65" t="s">
        <v>1</v>
      </c>
      <c r="K52" s="65" t="s">
        <v>10</v>
      </c>
      <c r="L52" s="65" t="s">
        <v>14</v>
      </c>
      <c r="M52" s="66" t="s">
        <v>12</v>
      </c>
      <c r="N52" s="65" t="s">
        <v>16</v>
      </c>
      <c r="O52" s="65" t="s">
        <v>2</v>
      </c>
      <c r="P52" s="65" t="s">
        <v>0</v>
      </c>
      <c r="Q52" s="67" t="s">
        <v>45</v>
      </c>
      <c r="R52" s="12"/>
      <c r="S52" s="12"/>
    </row>
    <row r="53" spans="1:19" ht="27.75" customHeight="1" x14ac:dyDescent="0.25">
      <c r="A53" s="60"/>
      <c r="B53" s="60"/>
      <c r="C53" s="60"/>
      <c r="D53" s="60"/>
      <c r="E53" s="70"/>
      <c r="F53" s="71"/>
      <c r="G53" s="63"/>
      <c r="H53" s="63"/>
      <c r="I53" s="63"/>
      <c r="J53" s="65"/>
      <c r="K53" s="65"/>
      <c r="L53" s="65"/>
      <c r="M53" s="66"/>
      <c r="N53" s="65"/>
      <c r="O53" s="65"/>
      <c r="P53" s="65"/>
      <c r="Q53" s="67"/>
      <c r="R53" s="12"/>
      <c r="S53" s="12"/>
    </row>
    <row r="54" spans="1:19" ht="27.75" customHeight="1" x14ac:dyDescent="0.25">
      <c r="A54" s="60"/>
      <c r="B54" s="60"/>
      <c r="C54" s="60"/>
      <c r="D54" s="60"/>
      <c r="E54" s="70"/>
      <c r="F54" s="71"/>
      <c r="G54" s="63"/>
      <c r="H54" s="63"/>
      <c r="I54" s="63"/>
      <c r="J54" s="65"/>
      <c r="K54" s="65"/>
      <c r="L54" s="65"/>
      <c r="M54" s="66"/>
      <c r="N54" s="65"/>
      <c r="O54" s="65"/>
      <c r="P54" s="65"/>
      <c r="Q54" s="67"/>
      <c r="R54" s="12"/>
      <c r="S54" s="12"/>
    </row>
    <row r="55" spans="1:19" ht="27.75" customHeight="1" x14ac:dyDescent="0.25">
      <c r="A55" s="61"/>
      <c r="B55" s="61"/>
      <c r="C55" s="61"/>
      <c r="D55" s="61"/>
      <c r="E55" s="72"/>
      <c r="F55" s="73"/>
      <c r="G55" s="64"/>
      <c r="H55" s="64"/>
      <c r="I55" s="64"/>
      <c r="J55" s="65"/>
      <c r="K55" s="65"/>
      <c r="L55" s="65"/>
      <c r="M55" s="66"/>
      <c r="N55" s="65"/>
      <c r="O55" s="65"/>
      <c r="P55" s="65"/>
      <c r="Q55" s="67"/>
      <c r="R55" s="12"/>
      <c r="S55" s="12"/>
    </row>
    <row r="56" spans="1:19" ht="27.75" customHeight="1" x14ac:dyDescent="0.25">
      <c r="A56" s="41" t="s">
        <v>38</v>
      </c>
      <c r="B56" s="17" t="s">
        <v>25</v>
      </c>
      <c r="C56" s="17">
        <v>3</v>
      </c>
      <c r="D56" s="49">
        <v>50000</v>
      </c>
      <c r="E56" s="38">
        <v>150000</v>
      </c>
      <c r="F56" s="38"/>
      <c r="G56" s="47"/>
      <c r="H56" s="47"/>
      <c r="I56" s="40"/>
      <c r="J56" s="40"/>
      <c r="K56" s="40"/>
      <c r="L56" s="40"/>
      <c r="M56" s="40"/>
      <c r="N56" s="40"/>
      <c r="O56" s="40"/>
      <c r="P56" s="40"/>
      <c r="Q56" s="26">
        <f>C56*$M$56</f>
        <v>0</v>
      </c>
      <c r="R56" s="12"/>
      <c r="S56" s="12"/>
    </row>
    <row r="57" spans="1:19" ht="27.75" customHeight="1" x14ac:dyDescent="0.25">
      <c r="A57" s="42"/>
      <c r="B57" s="17" t="s">
        <v>5</v>
      </c>
      <c r="C57" s="17">
        <v>1</v>
      </c>
      <c r="D57" s="50"/>
      <c r="E57" s="38">
        <v>50000</v>
      </c>
      <c r="F57" s="38"/>
      <c r="G57" s="47"/>
      <c r="H57" s="47"/>
      <c r="I57" s="40"/>
      <c r="J57" s="40"/>
      <c r="K57" s="40"/>
      <c r="L57" s="40"/>
      <c r="M57" s="40"/>
      <c r="N57" s="40"/>
      <c r="O57" s="40"/>
      <c r="P57" s="40"/>
      <c r="Q57" s="26">
        <f t="shared" ref="Q57:Q59" si="7">C57*$M$56</f>
        <v>0</v>
      </c>
      <c r="R57" s="12"/>
      <c r="S57" s="12"/>
    </row>
    <row r="58" spans="1:19" ht="27.75" customHeight="1" x14ac:dyDescent="0.25">
      <c r="A58" s="42"/>
      <c r="B58" s="17" t="s">
        <v>4</v>
      </c>
      <c r="C58" s="17">
        <v>3</v>
      </c>
      <c r="D58" s="50"/>
      <c r="E58" s="38">
        <v>150000</v>
      </c>
      <c r="F58" s="38"/>
      <c r="G58" s="47"/>
      <c r="H58" s="47"/>
      <c r="I58" s="40"/>
      <c r="J58" s="40"/>
      <c r="K58" s="40"/>
      <c r="L58" s="40"/>
      <c r="M58" s="40"/>
      <c r="N58" s="40"/>
      <c r="O58" s="40"/>
      <c r="P58" s="40"/>
      <c r="Q58" s="26">
        <f t="shared" si="7"/>
        <v>0</v>
      </c>
      <c r="R58" s="12"/>
      <c r="S58" s="12"/>
    </row>
    <row r="59" spans="1:19" ht="27.75" customHeight="1" x14ac:dyDescent="0.25">
      <c r="A59" s="43"/>
      <c r="B59" s="17" t="s">
        <v>6</v>
      </c>
      <c r="C59" s="17">
        <v>3</v>
      </c>
      <c r="D59" s="51"/>
      <c r="E59" s="38">
        <v>150000</v>
      </c>
      <c r="F59" s="38"/>
      <c r="G59" s="47"/>
      <c r="H59" s="47"/>
      <c r="I59" s="40"/>
      <c r="J59" s="40"/>
      <c r="K59" s="40"/>
      <c r="L59" s="40"/>
      <c r="M59" s="40"/>
      <c r="N59" s="40"/>
      <c r="O59" s="40"/>
      <c r="P59" s="40"/>
      <c r="Q59" s="26">
        <f t="shared" si="7"/>
        <v>0</v>
      </c>
      <c r="R59" s="12"/>
      <c r="S59" s="12"/>
    </row>
    <row r="60" spans="1:19" ht="27.75" customHeight="1" x14ac:dyDescent="0.25">
      <c r="A60" s="41" t="s">
        <v>39</v>
      </c>
      <c r="B60" s="17" t="s">
        <v>25</v>
      </c>
      <c r="C60" s="17">
        <v>3</v>
      </c>
      <c r="D60" s="49">
        <v>5000</v>
      </c>
      <c r="E60" s="38">
        <v>15000</v>
      </c>
      <c r="F60" s="38"/>
      <c r="G60" s="47"/>
      <c r="H60" s="47"/>
      <c r="I60" s="40"/>
      <c r="J60" s="40"/>
      <c r="K60" s="40"/>
      <c r="L60" s="40"/>
      <c r="M60" s="40"/>
      <c r="N60" s="40"/>
      <c r="O60" s="40"/>
      <c r="P60" s="40"/>
      <c r="Q60" s="26">
        <f>C60*$M$60</f>
        <v>0</v>
      </c>
      <c r="R60" s="12"/>
      <c r="S60" s="12"/>
    </row>
    <row r="61" spans="1:19" ht="27.75" customHeight="1" x14ac:dyDescent="0.25">
      <c r="A61" s="42"/>
      <c r="B61" s="17" t="s">
        <v>5</v>
      </c>
      <c r="C61" s="17">
        <v>1</v>
      </c>
      <c r="D61" s="50"/>
      <c r="E61" s="38">
        <v>5000</v>
      </c>
      <c r="F61" s="38"/>
      <c r="G61" s="47"/>
      <c r="H61" s="47"/>
      <c r="I61" s="40"/>
      <c r="J61" s="40"/>
      <c r="K61" s="40"/>
      <c r="L61" s="40"/>
      <c r="M61" s="40"/>
      <c r="N61" s="40"/>
      <c r="O61" s="40"/>
      <c r="P61" s="40"/>
      <c r="Q61" s="26">
        <f t="shared" ref="Q61:Q63" si="8">C61*$M$60</f>
        <v>0</v>
      </c>
      <c r="R61" s="12"/>
      <c r="S61" s="12"/>
    </row>
    <row r="62" spans="1:19" ht="27.75" customHeight="1" x14ac:dyDescent="0.25">
      <c r="A62" s="42"/>
      <c r="B62" s="17" t="s">
        <v>4</v>
      </c>
      <c r="C62" s="17">
        <v>6</v>
      </c>
      <c r="D62" s="50"/>
      <c r="E62" s="38">
        <v>30000</v>
      </c>
      <c r="F62" s="38"/>
      <c r="G62" s="47"/>
      <c r="H62" s="47"/>
      <c r="I62" s="40"/>
      <c r="J62" s="40"/>
      <c r="K62" s="40"/>
      <c r="L62" s="40"/>
      <c r="M62" s="40"/>
      <c r="N62" s="40"/>
      <c r="O62" s="40"/>
      <c r="P62" s="40"/>
      <c r="Q62" s="26">
        <f t="shared" si="8"/>
        <v>0</v>
      </c>
      <c r="R62" s="12"/>
      <c r="S62" s="12"/>
    </row>
    <row r="63" spans="1:19" ht="27.75" customHeight="1" x14ac:dyDescent="0.25">
      <c r="A63" s="43"/>
      <c r="B63" s="17" t="s">
        <v>6</v>
      </c>
      <c r="C63" s="17">
        <v>3</v>
      </c>
      <c r="D63" s="51"/>
      <c r="E63" s="38">
        <v>15000</v>
      </c>
      <c r="F63" s="38"/>
      <c r="G63" s="47"/>
      <c r="H63" s="47"/>
      <c r="I63" s="40"/>
      <c r="J63" s="40"/>
      <c r="K63" s="40"/>
      <c r="L63" s="40"/>
      <c r="M63" s="40"/>
      <c r="N63" s="40"/>
      <c r="O63" s="40"/>
      <c r="P63" s="40"/>
      <c r="Q63" s="26">
        <f t="shared" si="8"/>
        <v>0</v>
      </c>
      <c r="R63" s="12"/>
      <c r="S63" s="12"/>
    </row>
    <row r="64" spans="1:19" ht="27.75" customHeight="1" x14ac:dyDescent="0.25">
      <c r="A64" s="41" t="s">
        <v>40</v>
      </c>
      <c r="B64" s="17" t="s">
        <v>25</v>
      </c>
      <c r="C64" s="17">
        <v>3</v>
      </c>
      <c r="D64" s="49">
        <v>1000</v>
      </c>
      <c r="E64" s="38">
        <v>3000</v>
      </c>
      <c r="F64" s="38"/>
      <c r="G64" s="47"/>
      <c r="H64" s="47"/>
      <c r="I64" s="40"/>
      <c r="J64" s="40"/>
      <c r="K64" s="40"/>
      <c r="L64" s="40"/>
      <c r="M64" s="40"/>
      <c r="N64" s="40"/>
      <c r="O64" s="40"/>
      <c r="P64" s="40"/>
      <c r="Q64" s="26">
        <f>C64*$M$64</f>
        <v>0</v>
      </c>
      <c r="R64" s="12"/>
      <c r="S64" s="12"/>
    </row>
    <row r="65" spans="1:19" ht="27.75" customHeight="1" x14ac:dyDescent="0.25">
      <c r="A65" s="42"/>
      <c r="B65" s="17" t="s">
        <v>5</v>
      </c>
      <c r="C65" s="17">
        <v>1</v>
      </c>
      <c r="D65" s="50"/>
      <c r="E65" s="38">
        <v>1000</v>
      </c>
      <c r="F65" s="38"/>
      <c r="G65" s="47"/>
      <c r="H65" s="47"/>
      <c r="I65" s="40"/>
      <c r="J65" s="40"/>
      <c r="K65" s="40"/>
      <c r="L65" s="40"/>
      <c r="M65" s="40"/>
      <c r="N65" s="40"/>
      <c r="O65" s="40"/>
      <c r="P65" s="40"/>
      <c r="Q65" s="26">
        <f t="shared" ref="Q65:Q67" si="9">C65*$M$64</f>
        <v>0</v>
      </c>
      <c r="R65" s="12"/>
      <c r="S65" s="12"/>
    </row>
    <row r="66" spans="1:19" ht="27.75" customHeight="1" x14ac:dyDescent="0.25">
      <c r="A66" s="42"/>
      <c r="B66" s="17" t="s">
        <v>4</v>
      </c>
      <c r="C66" s="17">
        <v>3</v>
      </c>
      <c r="D66" s="50"/>
      <c r="E66" s="38">
        <v>3000</v>
      </c>
      <c r="F66" s="38"/>
      <c r="G66" s="47"/>
      <c r="H66" s="47"/>
      <c r="I66" s="40"/>
      <c r="J66" s="40"/>
      <c r="K66" s="40"/>
      <c r="L66" s="40"/>
      <c r="M66" s="40"/>
      <c r="N66" s="40"/>
      <c r="O66" s="40"/>
      <c r="P66" s="40"/>
      <c r="Q66" s="26">
        <f t="shared" si="9"/>
        <v>0</v>
      </c>
      <c r="R66" s="12"/>
      <c r="S66" s="12"/>
    </row>
    <row r="67" spans="1:19" ht="27.75" customHeight="1" x14ac:dyDescent="0.25">
      <c r="A67" s="43"/>
      <c r="B67" s="17" t="s">
        <v>6</v>
      </c>
      <c r="C67" s="17">
        <v>3</v>
      </c>
      <c r="D67" s="51"/>
      <c r="E67" s="38">
        <v>3000</v>
      </c>
      <c r="F67" s="38"/>
      <c r="G67" s="47"/>
      <c r="H67" s="47"/>
      <c r="I67" s="40"/>
      <c r="J67" s="40"/>
      <c r="K67" s="40"/>
      <c r="L67" s="40"/>
      <c r="M67" s="40"/>
      <c r="N67" s="40"/>
      <c r="O67" s="40"/>
      <c r="P67" s="40"/>
      <c r="Q67" s="26">
        <f t="shared" si="9"/>
        <v>0</v>
      </c>
      <c r="R67" s="12"/>
      <c r="S67" s="12"/>
    </row>
    <row r="68" spans="1:19" ht="27.75" customHeight="1" x14ac:dyDescent="0.25">
      <c r="A68" s="41" t="s">
        <v>41</v>
      </c>
      <c r="B68" s="17" t="s">
        <v>25</v>
      </c>
      <c r="C68" s="17">
        <v>2</v>
      </c>
      <c r="D68" s="44">
        <v>20000</v>
      </c>
      <c r="E68" s="39">
        <v>40000</v>
      </c>
      <c r="F68" s="39"/>
      <c r="G68" s="47"/>
      <c r="H68" s="47"/>
      <c r="I68" s="40"/>
      <c r="J68" s="40"/>
      <c r="K68" s="40"/>
      <c r="L68" s="40"/>
      <c r="M68" s="40"/>
      <c r="N68" s="40"/>
      <c r="O68" s="40"/>
      <c r="P68" s="40"/>
      <c r="Q68" s="26">
        <f>C68*$M$68</f>
        <v>0</v>
      </c>
      <c r="R68" s="12"/>
      <c r="S68" s="12"/>
    </row>
    <row r="69" spans="1:19" ht="27.75" customHeight="1" x14ac:dyDescent="0.25">
      <c r="A69" s="42"/>
      <c r="B69" s="17" t="s">
        <v>5</v>
      </c>
      <c r="C69" s="17">
        <v>1</v>
      </c>
      <c r="D69" s="45"/>
      <c r="E69" s="39">
        <v>20000</v>
      </c>
      <c r="F69" s="39"/>
      <c r="G69" s="47"/>
      <c r="H69" s="47"/>
      <c r="I69" s="40"/>
      <c r="J69" s="40"/>
      <c r="K69" s="40"/>
      <c r="L69" s="40"/>
      <c r="M69" s="40"/>
      <c r="N69" s="40"/>
      <c r="O69" s="40"/>
      <c r="P69" s="40"/>
      <c r="Q69" s="26">
        <f t="shared" ref="Q69:Q71" si="10">C69*$M$68</f>
        <v>0</v>
      </c>
      <c r="R69" s="12"/>
      <c r="S69" s="12"/>
    </row>
    <row r="70" spans="1:19" ht="27.75" customHeight="1" x14ac:dyDescent="0.25">
      <c r="A70" s="42"/>
      <c r="B70" s="17" t="s">
        <v>4</v>
      </c>
      <c r="C70" s="17">
        <v>1</v>
      </c>
      <c r="D70" s="45"/>
      <c r="E70" s="39">
        <v>20000</v>
      </c>
      <c r="F70" s="39"/>
      <c r="G70" s="47"/>
      <c r="H70" s="47"/>
      <c r="I70" s="40"/>
      <c r="J70" s="40"/>
      <c r="K70" s="40"/>
      <c r="L70" s="40"/>
      <c r="M70" s="40"/>
      <c r="N70" s="40"/>
      <c r="O70" s="40"/>
      <c r="P70" s="40"/>
      <c r="Q70" s="26">
        <f t="shared" si="10"/>
        <v>0</v>
      </c>
      <c r="R70" s="12"/>
      <c r="S70" s="12"/>
    </row>
    <row r="71" spans="1:19" ht="27.75" customHeight="1" x14ac:dyDescent="0.25">
      <c r="A71" s="43"/>
      <c r="B71" s="17" t="s">
        <v>6</v>
      </c>
      <c r="C71" s="17">
        <v>2</v>
      </c>
      <c r="D71" s="46"/>
      <c r="E71" s="39">
        <v>40000</v>
      </c>
      <c r="F71" s="39"/>
      <c r="G71" s="47"/>
      <c r="H71" s="47"/>
      <c r="I71" s="40"/>
      <c r="J71" s="40"/>
      <c r="K71" s="40"/>
      <c r="L71" s="40"/>
      <c r="M71" s="40"/>
      <c r="N71" s="40"/>
      <c r="O71" s="40"/>
      <c r="P71" s="40"/>
      <c r="Q71" s="26">
        <f t="shared" si="10"/>
        <v>0</v>
      </c>
      <c r="R71" s="12"/>
      <c r="S71" s="12"/>
    </row>
    <row r="72" spans="1:19" ht="27.75" customHeight="1" x14ac:dyDescent="0.25">
      <c r="A72" s="41" t="s">
        <v>42</v>
      </c>
      <c r="B72" s="17" t="s">
        <v>25</v>
      </c>
      <c r="C72" s="17">
        <v>2</v>
      </c>
      <c r="D72" s="44">
        <v>20000</v>
      </c>
      <c r="E72" s="39">
        <v>40000</v>
      </c>
      <c r="F72" s="39"/>
      <c r="G72" s="47"/>
      <c r="H72" s="47"/>
      <c r="I72" s="40"/>
      <c r="J72" s="40"/>
      <c r="K72" s="40"/>
      <c r="L72" s="40"/>
      <c r="M72" s="40"/>
      <c r="N72" s="40"/>
      <c r="O72" s="40"/>
      <c r="P72" s="40"/>
      <c r="Q72" s="26">
        <f>C72*$M$72</f>
        <v>0</v>
      </c>
      <c r="R72" s="12"/>
      <c r="S72" s="12"/>
    </row>
    <row r="73" spans="1:19" ht="27.75" customHeight="1" x14ac:dyDescent="0.25">
      <c r="A73" s="42"/>
      <c r="B73" s="17" t="s">
        <v>5</v>
      </c>
      <c r="C73" s="17">
        <v>1</v>
      </c>
      <c r="D73" s="45"/>
      <c r="E73" s="39">
        <v>20000</v>
      </c>
      <c r="F73" s="39"/>
      <c r="G73" s="47"/>
      <c r="H73" s="47"/>
      <c r="I73" s="40"/>
      <c r="J73" s="40"/>
      <c r="K73" s="40"/>
      <c r="L73" s="40"/>
      <c r="M73" s="40"/>
      <c r="N73" s="40"/>
      <c r="O73" s="40"/>
      <c r="P73" s="40"/>
      <c r="Q73" s="26">
        <f t="shared" ref="Q73:Q75" si="11">C73*$M$72</f>
        <v>0</v>
      </c>
      <c r="R73" s="12"/>
      <c r="S73" s="12"/>
    </row>
    <row r="74" spans="1:19" ht="27.75" customHeight="1" x14ac:dyDescent="0.25">
      <c r="A74" s="42"/>
      <c r="B74" s="17" t="s">
        <v>4</v>
      </c>
      <c r="C74" s="17">
        <v>1</v>
      </c>
      <c r="D74" s="45"/>
      <c r="E74" s="39">
        <v>20000</v>
      </c>
      <c r="F74" s="39"/>
      <c r="G74" s="47"/>
      <c r="H74" s="47"/>
      <c r="I74" s="40"/>
      <c r="J74" s="40"/>
      <c r="K74" s="40"/>
      <c r="L74" s="40"/>
      <c r="M74" s="40"/>
      <c r="N74" s="40"/>
      <c r="O74" s="40"/>
      <c r="P74" s="40"/>
      <c r="Q74" s="26">
        <f t="shared" si="11"/>
        <v>0</v>
      </c>
      <c r="R74" s="12"/>
      <c r="S74" s="12"/>
    </row>
    <row r="75" spans="1:19" ht="27.75" customHeight="1" x14ac:dyDescent="0.25">
      <c r="A75" s="43"/>
      <c r="B75" s="17" t="s">
        <v>6</v>
      </c>
      <c r="C75" s="17">
        <v>2</v>
      </c>
      <c r="D75" s="46"/>
      <c r="E75" s="39">
        <v>40000</v>
      </c>
      <c r="F75" s="39"/>
      <c r="G75" s="47"/>
      <c r="H75" s="47"/>
      <c r="I75" s="40"/>
      <c r="J75" s="40"/>
      <c r="K75" s="40"/>
      <c r="L75" s="40"/>
      <c r="M75" s="40"/>
      <c r="N75" s="40"/>
      <c r="O75" s="40"/>
      <c r="P75" s="40"/>
      <c r="Q75" s="26">
        <f t="shared" si="11"/>
        <v>0</v>
      </c>
      <c r="R75" s="12"/>
      <c r="S75" s="12"/>
    </row>
    <row r="76" spans="1:19" ht="27.75" customHeight="1" x14ac:dyDescent="0.25">
      <c r="A76" s="41" t="s">
        <v>43</v>
      </c>
      <c r="B76" s="17" t="s">
        <v>25</v>
      </c>
      <c r="C76" s="17">
        <v>2</v>
      </c>
      <c r="D76" s="44">
        <v>400</v>
      </c>
      <c r="E76" s="39">
        <v>800</v>
      </c>
      <c r="F76" s="39"/>
      <c r="G76" s="47"/>
      <c r="H76" s="47"/>
      <c r="I76" s="40"/>
      <c r="J76" s="40"/>
      <c r="K76" s="40"/>
      <c r="L76" s="40"/>
      <c r="M76" s="40"/>
      <c r="N76" s="40"/>
      <c r="O76" s="40"/>
      <c r="P76" s="40"/>
      <c r="Q76" s="26">
        <f>C76*$M$76</f>
        <v>0</v>
      </c>
      <c r="R76" s="12"/>
      <c r="S76" s="12"/>
    </row>
    <row r="77" spans="1:19" ht="27.75" customHeight="1" x14ac:dyDescent="0.25">
      <c r="A77" s="42"/>
      <c r="B77" s="17" t="s">
        <v>5</v>
      </c>
      <c r="C77" s="17">
        <v>1</v>
      </c>
      <c r="D77" s="45"/>
      <c r="E77" s="39">
        <v>400</v>
      </c>
      <c r="F77" s="39"/>
      <c r="G77" s="47"/>
      <c r="H77" s="47"/>
      <c r="I77" s="40"/>
      <c r="J77" s="40"/>
      <c r="K77" s="40"/>
      <c r="L77" s="40"/>
      <c r="M77" s="40"/>
      <c r="N77" s="40"/>
      <c r="O77" s="40"/>
      <c r="P77" s="40"/>
      <c r="Q77" s="26">
        <f t="shared" ref="Q77:Q79" si="12">C77*$M$76</f>
        <v>0</v>
      </c>
      <c r="R77" s="12"/>
      <c r="S77" s="12"/>
    </row>
    <row r="78" spans="1:19" ht="27.75" customHeight="1" x14ac:dyDescent="0.25">
      <c r="A78" s="42"/>
      <c r="B78" s="17" t="s">
        <v>4</v>
      </c>
      <c r="C78" s="17">
        <v>1</v>
      </c>
      <c r="D78" s="45"/>
      <c r="E78" s="39">
        <v>400</v>
      </c>
      <c r="F78" s="39"/>
      <c r="G78" s="47"/>
      <c r="H78" s="47"/>
      <c r="I78" s="40"/>
      <c r="J78" s="40"/>
      <c r="K78" s="40"/>
      <c r="L78" s="40"/>
      <c r="M78" s="40"/>
      <c r="N78" s="40"/>
      <c r="O78" s="40"/>
      <c r="P78" s="40"/>
      <c r="Q78" s="26">
        <f t="shared" si="12"/>
        <v>0</v>
      </c>
      <c r="R78" s="12"/>
      <c r="S78" s="12"/>
    </row>
    <row r="79" spans="1:19" ht="27.75" customHeight="1" x14ac:dyDescent="0.25">
      <c r="A79" s="43"/>
      <c r="B79" s="17" t="s">
        <v>6</v>
      </c>
      <c r="C79" s="17">
        <v>2</v>
      </c>
      <c r="D79" s="46"/>
      <c r="E79" s="39">
        <v>800</v>
      </c>
      <c r="F79" s="39"/>
      <c r="G79" s="47"/>
      <c r="H79" s="47"/>
      <c r="I79" s="40"/>
      <c r="J79" s="40"/>
      <c r="K79" s="40"/>
      <c r="L79" s="40"/>
      <c r="M79" s="40"/>
      <c r="N79" s="40"/>
      <c r="O79" s="48"/>
      <c r="P79" s="48"/>
      <c r="Q79" s="26">
        <f t="shared" si="12"/>
        <v>0</v>
      </c>
      <c r="R79" s="12"/>
      <c r="S79" s="12"/>
    </row>
    <row r="80" spans="1:19" ht="27.75" customHeight="1" thickBot="1" x14ac:dyDescent="0.3">
      <c r="A80" s="34"/>
      <c r="B80" s="32"/>
      <c r="C80" s="32"/>
      <c r="D80" s="30"/>
      <c r="E80" s="35"/>
      <c r="F80" s="35"/>
      <c r="G80" s="32"/>
      <c r="H80" s="32"/>
      <c r="I80" s="20"/>
      <c r="J80" s="20"/>
      <c r="K80" s="20"/>
      <c r="L80" s="20"/>
      <c r="M80" s="20"/>
      <c r="N80" s="20"/>
      <c r="O80" s="81" t="s">
        <v>48</v>
      </c>
      <c r="P80" s="82"/>
      <c r="Q80" s="36">
        <f>SUM(Q56:Q79)</f>
        <v>0</v>
      </c>
      <c r="R80" s="12"/>
      <c r="S80" s="12"/>
    </row>
    <row r="81" spans="1:17" ht="28.5" customHeight="1" thickBot="1" x14ac:dyDescent="0.3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84" t="s">
        <v>29</v>
      </c>
      <c r="L81" s="85"/>
      <c r="M81" s="85"/>
      <c r="N81" s="85"/>
      <c r="O81" s="85"/>
      <c r="P81" s="86"/>
      <c r="Q81" s="37">
        <f>SUM(Q50,Q80)</f>
        <v>0</v>
      </c>
    </row>
    <row r="82" spans="1:17" ht="26.25" customHeight="1" x14ac:dyDescent="0.25">
      <c r="A82" s="5"/>
      <c r="B82" s="3"/>
      <c r="C82" s="3"/>
      <c r="D82" s="3"/>
      <c r="E82" s="6"/>
      <c r="F82" s="6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ht="27" customHeight="1" x14ac:dyDescent="0.25">
      <c r="A83"/>
      <c r="B83" s="20"/>
      <c r="C83" s="40" t="s">
        <v>18</v>
      </c>
      <c r="D83" s="40"/>
      <c r="E83" s="40"/>
      <c r="F83" s="40"/>
      <c r="G83" s="40"/>
    </row>
    <row r="84" spans="1:17" ht="67.5" customHeight="1" x14ac:dyDescent="0.25">
      <c r="A84"/>
      <c r="B84" s="23"/>
      <c r="C84" s="13"/>
      <c r="D84" s="13" t="s">
        <v>19</v>
      </c>
      <c r="E84" s="13" t="s">
        <v>22</v>
      </c>
      <c r="F84" s="13" t="s">
        <v>20</v>
      </c>
      <c r="G84" s="13" t="s">
        <v>21</v>
      </c>
    </row>
    <row r="85" spans="1:17" ht="36" customHeight="1" x14ac:dyDescent="0.25">
      <c r="A85"/>
      <c r="B85" s="24"/>
      <c r="C85" s="14" t="s">
        <v>3</v>
      </c>
      <c r="D85" s="15">
        <f>$Q$80/5</f>
        <v>0</v>
      </c>
      <c r="E85" s="15">
        <f t="shared" ref="E85:F88" si="13">$Q$80/5</f>
        <v>0</v>
      </c>
      <c r="F85" s="15">
        <f t="shared" si="13"/>
        <v>0</v>
      </c>
      <c r="G85" s="16">
        <f>SUM(D85:F85)</f>
        <v>0</v>
      </c>
    </row>
    <row r="86" spans="1:17" ht="21.75" customHeight="1" x14ac:dyDescent="0.25">
      <c r="A86"/>
      <c r="B86" s="24"/>
      <c r="C86" s="14" t="s">
        <v>4</v>
      </c>
      <c r="D86" s="15">
        <f t="shared" ref="D86:D88" si="14">$Q$80/5</f>
        <v>0</v>
      </c>
      <c r="E86" s="15">
        <f t="shared" si="13"/>
        <v>0</v>
      </c>
      <c r="F86" s="15">
        <f t="shared" si="13"/>
        <v>0</v>
      </c>
      <c r="G86" s="16">
        <f>SUM(D86:F86)</f>
        <v>0</v>
      </c>
    </row>
    <row r="87" spans="1:17" ht="28.5" customHeight="1" x14ac:dyDescent="0.25">
      <c r="A87"/>
      <c r="B87" s="24"/>
      <c r="C87" s="14" t="s">
        <v>5</v>
      </c>
      <c r="D87" s="15">
        <f t="shared" si="14"/>
        <v>0</v>
      </c>
      <c r="E87" s="15">
        <f t="shared" si="13"/>
        <v>0</v>
      </c>
      <c r="F87" s="15">
        <f t="shared" si="13"/>
        <v>0</v>
      </c>
      <c r="G87" s="16">
        <f>SUM(D87:F87)</f>
        <v>0</v>
      </c>
    </row>
    <row r="88" spans="1:17" ht="41.25" customHeight="1" x14ac:dyDescent="0.25">
      <c r="A88"/>
      <c r="B88" s="24"/>
      <c r="C88" s="14" t="s">
        <v>6</v>
      </c>
      <c r="D88" s="15">
        <f t="shared" si="14"/>
        <v>0</v>
      </c>
      <c r="E88" s="15">
        <f t="shared" si="13"/>
        <v>0</v>
      </c>
      <c r="F88" s="15">
        <f t="shared" si="13"/>
        <v>0</v>
      </c>
      <c r="G88" s="16">
        <f>SUM(D88:F88)</f>
        <v>0</v>
      </c>
    </row>
    <row r="89" spans="1:17" ht="30" customHeight="1" x14ac:dyDescent="0.25"/>
    <row r="90" spans="1:17" ht="21.95" customHeight="1" x14ac:dyDescent="0.25"/>
    <row r="91" spans="1:17" ht="21.95" customHeight="1" x14ac:dyDescent="0.25"/>
    <row r="92" spans="1:17" ht="21.95" customHeight="1" x14ac:dyDescent="0.25"/>
    <row r="93" spans="1:17" ht="21.95" customHeight="1" x14ac:dyDescent="0.25"/>
  </sheetData>
  <mergeCells count="203">
    <mergeCell ref="O80:P80"/>
    <mergeCell ref="A19:Q19"/>
    <mergeCell ref="K81:P81"/>
    <mergeCell ref="A20:Q20"/>
    <mergeCell ref="A22:A25"/>
    <mergeCell ref="E22:E25"/>
    <mergeCell ref="G22:G25"/>
    <mergeCell ref="H22:H25"/>
    <mergeCell ref="I22:I25"/>
    <mergeCell ref="J22:J25"/>
    <mergeCell ref="K22:K25"/>
    <mergeCell ref="L22:L25"/>
    <mergeCell ref="M22:M25"/>
    <mergeCell ref="N22:N25"/>
    <mergeCell ref="O22:O25"/>
    <mergeCell ref="P22:P25"/>
    <mergeCell ref="J26:J29"/>
    <mergeCell ref="K26:K29"/>
    <mergeCell ref="L26:L29"/>
    <mergeCell ref="M26:M29"/>
    <mergeCell ref="N26:N29"/>
    <mergeCell ref="O26:O29"/>
    <mergeCell ref="P26:P29"/>
    <mergeCell ref="A26:A29"/>
    <mergeCell ref="E26:E29"/>
    <mergeCell ref="G26:G29"/>
    <mergeCell ref="H26:H29"/>
    <mergeCell ref="I26:I29"/>
    <mergeCell ref="O30:O33"/>
    <mergeCell ref="P30:P33"/>
    <mergeCell ref="A34:A37"/>
    <mergeCell ref="E34:E37"/>
    <mergeCell ref="G34:G37"/>
    <mergeCell ref="H34:H37"/>
    <mergeCell ref="I34:I37"/>
    <mergeCell ref="J34:J37"/>
    <mergeCell ref="K34:K37"/>
    <mergeCell ref="L34:L37"/>
    <mergeCell ref="M34:M37"/>
    <mergeCell ref="N34:N37"/>
    <mergeCell ref="O34:O37"/>
    <mergeCell ref="P34:P37"/>
    <mergeCell ref="J30:J33"/>
    <mergeCell ref="K30:K33"/>
    <mergeCell ref="L30:L33"/>
    <mergeCell ref="M30:M33"/>
    <mergeCell ref="N30:N33"/>
    <mergeCell ref="A30:A33"/>
    <mergeCell ref="E30:E33"/>
    <mergeCell ref="G30:G33"/>
    <mergeCell ref="H30:H33"/>
    <mergeCell ref="I30:I33"/>
    <mergeCell ref="O38:O41"/>
    <mergeCell ref="P38:P41"/>
    <mergeCell ref="J38:J41"/>
    <mergeCell ref="K38:K41"/>
    <mergeCell ref="L38:L41"/>
    <mergeCell ref="M38:M41"/>
    <mergeCell ref="N38:N41"/>
    <mergeCell ref="A38:A41"/>
    <mergeCell ref="E38:E41"/>
    <mergeCell ref="G38:G41"/>
    <mergeCell ref="H38:H41"/>
    <mergeCell ref="I38:I41"/>
    <mergeCell ref="O42:O45"/>
    <mergeCell ref="P42:P45"/>
    <mergeCell ref="A46:A49"/>
    <mergeCell ref="E46:E49"/>
    <mergeCell ref="G46:G49"/>
    <mergeCell ref="H46:H49"/>
    <mergeCell ref="I46:I49"/>
    <mergeCell ref="J46:J49"/>
    <mergeCell ref="K46:K49"/>
    <mergeCell ref="L46:L49"/>
    <mergeCell ref="M46:M49"/>
    <mergeCell ref="N46:N49"/>
    <mergeCell ref="O46:O49"/>
    <mergeCell ref="P46:P49"/>
    <mergeCell ref="J42:J45"/>
    <mergeCell ref="K42:K45"/>
    <mergeCell ref="L42:L45"/>
    <mergeCell ref="M42:M45"/>
    <mergeCell ref="N42:N45"/>
    <mergeCell ref="A42:A45"/>
    <mergeCell ref="E42:E45"/>
    <mergeCell ref="G42:G45"/>
    <mergeCell ref="H42:H45"/>
    <mergeCell ref="I42:I45"/>
    <mergeCell ref="A51:Q51"/>
    <mergeCell ref="A52:A55"/>
    <mergeCell ref="B52:B55"/>
    <mergeCell ref="D52:D55"/>
    <mergeCell ref="G52:G55"/>
    <mergeCell ref="H52:H55"/>
    <mergeCell ref="I52:I55"/>
    <mergeCell ref="J52:J55"/>
    <mergeCell ref="K52:K55"/>
    <mergeCell ref="L52:L55"/>
    <mergeCell ref="M52:M55"/>
    <mergeCell ref="N52:N55"/>
    <mergeCell ref="O52:O55"/>
    <mergeCell ref="P52:P55"/>
    <mergeCell ref="Q52:Q55"/>
    <mergeCell ref="C52:C55"/>
    <mergeCell ref="E52:F55"/>
    <mergeCell ref="O50:P50"/>
    <mergeCell ref="A56:A59"/>
    <mergeCell ref="D56:D59"/>
    <mergeCell ref="G56:G59"/>
    <mergeCell ref="H56:H59"/>
    <mergeCell ref="I56:I59"/>
    <mergeCell ref="J56:J59"/>
    <mergeCell ref="K56:K59"/>
    <mergeCell ref="L56:L59"/>
    <mergeCell ref="M56:M59"/>
    <mergeCell ref="E56:F56"/>
    <mergeCell ref="E57:F57"/>
    <mergeCell ref="E58:F58"/>
    <mergeCell ref="E59:F59"/>
    <mergeCell ref="N56:N59"/>
    <mergeCell ref="O56:O59"/>
    <mergeCell ref="P56:P59"/>
    <mergeCell ref="O60:O63"/>
    <mergeCell ref="P60:P63"/>
    <mergeCell ref="A64:A67"/>
    <mergeCell ref="D64:D67"/>
    <mergeCell ref="G64:G67"/>
    <mergeCell ref="H64:H67"/>
    <mergeCell ref="I64:I67"/>
    <mergeCell ref="J64:J67"/>
    <mergeCell ref="K64:K67"/>
    <mergeCell ref="L64:L67"/>
    <mergeCell ref="M64:M67"/>
    <mergeCell ref="N64:N67"/>
    <mergeCell ref="O64:O67"/>
    <mergeCell ref="P64:P67"/>
    <mergeCell ref="J60:J63"/>
    <mergeCell ref="K60:K63"/>
    <mergeCell ref="L60:L63"/>
    <mergeCell ref="M60:M63"/>
    <mergeCell ref="N60:N63"/>
    <mergeCell ref="A60:A63"/>
    <mergeCell ref="D60:D63"/>
    <mergeCell ref="G60:G63"/>
    <mergeCell ref="H60:H63"/>
    <mergeCell ref="I60:I63"/>
    <mergeCell ref="O68:O71"/>
    <mergeCell ref="P68:P71"/>
    <mergeCell ref="G72:G75"/>
    <mergeCell ref="H72:H75"/>
    <mergeCell ref="I72:I75"/>
    <mergeCell ref="J72:J75"/>
    <mergeCell ref="K72:K75"/>
    <mergeCell ref="L72:L75"/>
    <mergeCell ref="M72:M75"/>
    <mergeCell ref="N72:N75"/>
    <mergeCell ref="O72:O75"/>
    <mergeCell ref="P72:P75"/>
    <mergeCell ref="J68:J71"/>
    <mergeCell ref="K68:K71"/>
    <mergeCell ref="L68:L71"/>
    <mergeCell ref="O76:O79"/>
    <mergeCell ref="A72:A75"/>
    <mergeCell ref="D72:D75"/>
    <mergeCell ref="M68:M71"/>
    <mergeCell ref="N68:N71"/>
    <mergeCell ref="A68:A71"/>
    <mergeCell ref="D68:D71"/>
    <mergeCell ref="P76:P79"/>
    <mergeCell ref="J76:J79"/>
    <mergeCell ref="K76:K79"/>
    <mergeCell ref="L76:L79"/>
    <mergeCell ref="M76:M79"/>
    <mergeCell ref="N76:N79"/>
    <mergeCell ref="C83:G83"/>
    <mergeCell ref="A76:A79"/>
    <mergeCell ref="D76:D79"/>
    <mergeCell ref="G76:G79"/>
    <mergeCell ref="H76:H79"/>
    <mergeCell ref="I76:I79"/>
    <mergeCell ref="G68:G71"/>
    <mergeCell ref="H68:H71"/>
    <mergeCell ref="I68:I71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E60:F60"/>
    <mergeCell ref="E61:F61"/>
    <mergeCell ref="E62:F62"/>
    <mergeCell ref="E63:F63"/>
    <mergeCell ref="E64:F64"/>
    <mergeCell ref="E65:F65"/>
    <mergeCell ref="E66:F66"/>
    <mergeCell ref="E67:F67"/>
    <mergeCell ref="E68:F68"/>
  </mergeCells>
  <pageMargins left="0.23622047244094491" right="0.23622047244094491" top="0.74803149606299213" bottom="0.74803149606299213" header="0.31496062992125984" footer="0.31496062992125984"/>
  <pageSetup paperSize="8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Miglio Elena-RUOLO AMMINISTRATIVO</dc:creator>
  <cp:lastModifiedBy>Kaneklin Gloria-RUOLO AMMINISTRATIVO</cp:lastModifiedBy>
  <cp:lastPrinted>2023-11-09T16:25:10Z</cp:lastPrinted>
  <dcterms:created xsi:type="dcterms:W3CDTF">2022-06-20T09:28:03Z</dcterms:created>
  <dcterms:modified xsi:type="dcterms:W3CDTF">2024-03-29T11:24:18Z</dcterms:modified>
</cp:coreProperties>
</file>