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<sst xmlns="http://schemas.openxmlformats.org/spreadsheetml/2006/main" count="113" uniqueCount="57">
  <si>
    <t>totale</t>
  </si>
  <si>
    <t>orario</t>
  </si>
  <si>
    <t>Ore</t>
  </si>
  <si>
    <t>Settim.</t>
  </si>
  <si>
    <t>Importo</t>
  </si>
  <si>
    <t>MEDICI SPECIALISTI AMBULATORIALI CONVENZIONATI</t>
  </si>
  <si>
    <t>importo</t>
  </si>
  <si>
    <t>ORE</t>
  </si>
  <si>
    <t>DISP.</t>
  </si>
  <si>
    <t xml:space="preserve">  +ENPAM 14,19%</t>
  </si>
  <si>
    <t>Cognome</t>
  </si>
  <si>
    <t>Nome</t>
  </si>
  <si>
    <t>ALLEGATO A</t>
  </si>
  <si>
    <t>PAG. 2</t>
  </si>
  <si>
    <t xml:space="preserve">Codice </t>
  </si>
  <si>
    <t>A.</t>
  </si>
  <si>
    <t>R.</t>
  </si>
  <si>
    <t>S.</t>
  </si>
  <si>
    <t>B.</t>
  </si>
  <si>
    <t>M.</t>
  </si>
  <si>
    <t>E.M.</t>
  </si>
  <si>
    <t>G.</t>
  </si>
  <si>
    <t>A.M.</t>
  </si>
  <si>
    <t>C.</t>
  </si>
  <si>
    <t>N.</t>
  </si>
  <si>
    <t>L.V.</t>
  </si>
  <si>
    <t>V.</t>
  </si>
  <si>
    <t>D.</t>
  </si>
  <si>
    <t>D.M.</t>
  </si>
  <si>
    <t>D.S.</t>
  </si>
  <si>
    <t>L.M.</t>
  </si>
  <si>
    <t>F.</t>
  </si>
  <si>
    <t>L.F.</t>
  </si>
  <si>
    <t>L.</t>
  </si>
  <si>
    <t>P.</t>
  </si>
  <si>
    <t>E.</t>
  </si>
  <si>
    <t>T.</t>
  </si>
  <si>
    <t>3303300</t>
  </si>
  <si>
    <t>3306450</t>
  </si>
  <si>
    <t>3310462</t>
  </si>
  <si>
    <t>3305584</t>
  </si>
  <si>
    <t>3302062</t>
  </si>
  <si>
    <t>3306413</t>
  </si>
  <si>
    <t>3302434</t>
  </si>
  <si>
    <t>3304700</t>
  </si>
  <si>
    <t>3203583</t>
  </si>
  <si>
    <t>3303182</t>
  </si>
  <si>
    <t>3303473</t>
  </si>
  <si>
    <t>3308815</t>
  </si>
  <si>
    <t xml:space="preserve">COMPOSTO DA N. 2 PAGINE </t>
  </si>
  <si>
    <t>PAG. 1</t>
  </si>
  <si>
    <t>Fondo Aziendale Aggiuntivo con ore attivate al 01.01.2012</t>
  </si>
  <si>
    <t>O.</t>
  </si>
  <si>
    <t xml:space="preserve">               Il Direttore ff. SOC Direzione Sanitaria Ospedaliera</t>
  </si>
  <si>
    <t xml:space="preserve">                        Su delega del Direttore Sanitario Aziendale</t>
  </si>
  <si>
    <t xml:space="preserve">                              (Dr. Vincenzo De Stefano)</t>
  </si>
  <si>
    <t>DETERMINAZIONE N. 800 del 21/09/2012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</si>
</sst>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1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sz val="12"/>
      <name val="Tahoma"/>
      <family val="2"/>
    </font>
    <font>
      <u val="single"/>
      <sz val="10"/>
      <color indexed="12"/>
      <name val="Arial"/>
      <family val="0"/>
    </font>
    <font>
      <sz val="12"/>
      <color indexed="10"/>
      <name val="Tahoma"/>
      <family val="2"/>
    </font>
    <font>
      <sz val="10"/>
      <color indexed="10"/>
      <name val="Tahoma"/>
      <family val="2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0" fontId="2" fillId="0" borderId="3" xfId="0" applyFont="1" applyFill="1" applyBorder="1" applyAlignment="1">
      <alignment/>
    </xf>
    <xf numFmtId="4" fontId="2" fillId="0" borderId="3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184" fontId="1" fillId="0" borderId="3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3" xfId="0" applyFont="1" applyBorder="1" applyAlignment="1">
      <alignment/>
    </xf>
    <xf numFmtId="4" fontId="2" fillId="0" borderId="3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justify"/>
    </xf>
    <xf numFmtId="0" fontId="3" fillId="0" borderId="3" xfId="0" applyFont="1" applyFill="1" applyBorder="1" applyAlignment="1">
      <alignment/>
    </xf>
    <xf numFmtId="0" fontId="2" fillId="0" borderId="3" xfId="0" applyFont="1" applyBorder="1" applyAlignment="1">
      <alignment horizontal="right"/>
    </xf>
    <xf numFmtId="49" fontId="2" fillId="0" borderId="3" xfId="15" applyNumberFormat="1" applyFont="1" applyBorder="1" applyAlignment="1" applyProtection="1">
      <alignment horizontal="right"/>
      <protection/>
    </xf>
    <xf numFmtId="49" fontId="2" fillId="0" borderId="3" xfId="15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 horizontal="justify"/>
    </xf>
    <xf numFmtId="0" fontId="8" fillId="0" borderId="0" xfId="0" applyFont="1" applyFill="1" applyAlignment="1">
      <alignment horizontal="justify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133350</xdr:rowOff>
    </xdr:from>
    <xdr:to>
      <xdr:col>1</xdr:col>
      <xdr:colOff>714375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1457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1.140625" style="3" customWidth="1"/>
    <col min="2" max="2" width="17.7109375" style="3" customWidth="1"/>
    <col min="3" max="3" width="12.8515625" style="3" customWidth="1"/>
    <col min="4" max="4" width="8.421875" style="3" customWidth="1"/>
    <col min="5" max="5" width="7.57421875" style="3" customWidth="1"/>
    <col min="6" max="6" width="10.7109375" style="3" customWidth="1"/>
    <col min="7" max="7" width="14.00390625" style="3" customWidth="1"/>
    <col min="8" max="8" width="9.00390625" style="3" customWidth="1"/>
    <col min="9" max="9" width="10.7109375" style="3" customWidth="1"/>
    <col min="10" max="16384" width="9.140625" style="3" customWidth="1"/>
  </cols>
  <sheetData>
    <row r="1" spans="2:10" ht="15">
      <c r="B1" s="22"/>
      <c r="C1" s="22"/>
      <c r="D1" s="22"/>
      <c r="E1" s="22"/>
      <c r="F1" s="22"/>
      <c r="G1" s="22"/>
      <c r="H1" s="22"/>
      <c r="I1" s="22"/>
      <c r="J1" s="23"/>
    </row>
    <row r="2" spans="2:10" ht="15">
      <c r="B2" s="22"/>
      <c r="C2" s="22"/>
      <c r="D2" s="22"/>
      <c r="E2" s="22"/>
      <c r="F2" s="22"/>
      <c r="G2" s="22"/>
      <c r="H2" s="22"/>
      <c r="I2" s="22"/>
      <c r="J2" s="23"/>
    </row>
    <row r="3" spans="2:10" ht="15">
      <c r="B3" s="22"/>
      <c r="C3" s="22"/>
      <c r="D3" s="22"/>
      <c r="E3" s="22"/>
      <c r="F3" s="22"/>
      <c r="G3" s="22"/>
      <c r="H3" s="22"/>
      <c r="I3" s="27" t="s">
        <v>50</v>
      </c>
      <c r="J3" s="23"/>
    </row>
    <row r="4" spans="2:10" ht="15">
      <c r="B4" s="22"/>
      <c r="C4" s="22"/>
      <c r="D4" s="22"/>
      <c r="E4" s="22"/>
      <c r="F4" s="22"/>
      <c r="G4" s="22"/>
      <c r="H4" s="22"/>
      <c r="I4" s="22"/>
      <c r="J4" s="23"/>
    </row>
    <row r="5" spans="2:10" ht="22.5">
      <c r="B5" s="22"/>
      <c r="C5" s="24" t="s">
        <v>56</v>
      </c>
      <c r="D5" s="22"/>
      <c r="E5" s="24"/>
      <c r="F5" s="22"/>
      <c r="G5" s="22"/>
      <c r="H5" s="22"/>
      <c r="I5" s="22"/>
      <c r="J5" s="23"/>
    </row>
    <row r="6" spans="2:10" ht="22.5">
      <c r="B6" s="22"/>
      <c r="C6" s="22"/>
      <c r="D6" s="22"/>
      <c r="E6" s="25"/>
      <c r="F6" s="22"/>
      <c r="G6" s="22"/>
      <c r="H6" s="22"/>
      <c r="I6" s="22"/>
      <c r="J6" s="23"/>
    </row>
    <row r="7" spans="2:10" ht="22.5">
      <c r="B7" s="22"/>
      <c r="C7" s="22"/>
      <c r="D7" s="22"/>
      <c r="E7" s="25"/>
      <c r="F7" s="22"/>
      <c r="G7" s="22"/>
      <c r="H7" s="22"/>
      <c r="I7" s="22"/>
      <c r="J7" s="23"/>
    </row>
    <row r="8" spans="2:10" ht="22.5">
      <c r="B8" s="22"/>
      <c r="C8" s="22"/>
      <c r="D8" s="22"/>
      <c r="E8" s="26" t="s">
        <v>12</v>
      </c>
      <c r="F8" s="22"/>
      <c r="G8" s="22"/>
      <c r="H8" s="22"/>
      <c r="I8" s="22"/>
      <c r="J8" s="23"/>
    </row>
    <row r="9" spans="2:10" ht="22.5">
      <c r="B9" s="22"/>
      <c r="C9" s="22"/>
      <c r="D9" s="22"/>
      <c r="E9" s="26"/>
      <c r="F9" s="22"/>
      <c r="G9" s="22"/>
      <c r="H9" s="22"/>
      <c r="I9" s="22"/>
      <c r="J9" s="23"/>
    </row>
    <row r="10" spans="2:10" ht="22.5">
      <c r="B10" s="22"/>
      <c r="C10" s="24" t="s">
        <v>49</v>
      </c>
      <c r="D10" s="22"/>
      <c r="E10" s="26"/>
      <c r="F10" s="22"/>
      <c r="G10" s="22"/>
      <c r="H10" s="22"/>
      <c r="I10" s="22"/>
      <c r="J10" s="23"/>
    </row>
    <row r="11" spans="1:10" ht="22.5">
      <c r="A11" s="24" t="s">
        <v>56</v>
      </c>
      <c r="B11" s="22"/>
      <c r="C11" s="24"/>
      <c r="D11" s="22"/>
      <c r="E11" s="26"/>
      <c r="F11" s="22"/>
      <c r="G11" s="22"/>
      <c r="H11" s="22"/>
      <c r="I11" s="22"/>
      <c r="J11" s="23"/>
    </row>
    <row r="12" spans="2:9" ht="15.75">
      <c r="B12" s="17" t="s">
        <v>5</v>
      </c>
      <c r="C12" s="18"/>
      <c r="D12" s="18"/>
      <c r="E12" s="18"/>
      <c r="F12" s="18"/>
      <c r="G12" s="19"/>
      <c r="H12" s="4"/>
      <c r="I12" s="4"/>
    </row>
    <row r="13" spans="2:9" ht="15.75">
      <c r="B13" s="1" t="s">
        <v>51</v>
      </c>
      <c r="C13" s="2"/>
      <c r="D13" s="2"/>
      <c r="E13" s="2"/>
      <c r="F13" s="15"/>
      <c r="G13" s="16"/>
      <c r="H13" s="4"/>
      <c r="I13" s="4"/>
    </row>
    <row r="14" spans="1:9" ht="15">
      <c r="A14" s="4" t="s">
        <v>14</v>
      </c>
      <c r="B14" s="4" t="s">
        <v>10</v>
      </c>
      <c r="C14" s="4" t="s">
        <v>11</v>
      </c>
      <c r="D14" s="5" t="s">
        <v>2</v>
      </c>
      <c r="E14" s="5" t="s">
        <v>3</v>
      </c>
      <c r="F14" s="5" t="s">
        <v>4</v>
      </c>
      <c r="G14" s="5" t="s">
        <v>4</v>
      </c>
      <c r="H14" s="4" t="s">
        <v>6</v>
      </c>
      <c r="I14" s="4" t="s">
        <v>7</v>
      </c>
    </row>
    <row r="15" spans="1:9" ht="15">
      <c r="A15" s="4"/>
      <c r="B15" s="4"/>
      <c r="C15" s="4"/>
      <c r="D15" s="4"/>
      <c r="E15" s="4"/>
      <c r="F15" s="5" t="s">
        <v>1</v>
      </c>
      <c r="G15" s="5" t="s">
        <v>0</v>
      </c>
      <c r="H15" s="4"/>
      <c r="I15" s="4" t="s">
        <v>8</v>
      </c>
    </row>
    <row r="16" spans="1:9" ht="15">
      <c r="A16" s="30">
        <v>3302950</v>
      </c>
      <c r="B16" s="4" t="s">
        <v>15</v>
      </c>
      <c r="C16" s="4" t="s">
        <v>16</v>
      </c>
      <c r="D16" s="6">
        <v>23</v>
      </c>
      <c r="E16" s="4">
        <v>52</v>
      </c>
      <c r="F16" s="4">
        <v>1.925</v>
      </c>
      <c r="G16" s="7">
        <f>SUM(D16*E16*F16)</f>
        <v>2302.3</v>
      </c>
      <c r="H16" s="6">
        <v>60</v>
      </c>
      <c r="I16" s="4"/>
    </row>
    <row r="17" spans="1:9" ht="15">
      <c r="A17" s="31" t="s">
        <v>37</v>
      </c>
      <c r="B17" s="4" t="s">
        <v>18</v>
      </c>
      <c r="C17" s="4" t="s">
        <v>17</v>
      </c>
      <c r="D17" s="6">
        <v>21</v>
      </c>
      <c r="E17" s="4">
        <v>52</v>
      </c>
      <c r="F17" s="4">
        <v>1.925</v>
      </c>
      <c r="G17" s="7">
        <f aca="true" t="shared" si="0" ref="G17:G55">SUM(D17*E17*F17)</f>
        <v>2102.1</v>
      </c>
      <c r="H17" s="6">
        <v>60</v>
      </c>
      <c r="I17" s="4"/>
    </row>
    <row r="18" spans="1:9" ht="15">
      <c r="A18" s="31" t="s">
        <v>38</v>
      </c>
      <c r="B18" s="4" t="s">
        <v>18</v>
      </c>
      <c r="C18" s="4" t="s">
        <v>19</v>
      </c>
      <c r="D18" s="6">
        <v>28</v>
      </c>
      <c r="E18" s="4">
        <v>52</v>
      </c>
      <c r="F18" s="4">
        <v>1.925</v>
      </c>
      <c r="G18" s="7">
        <f t="shared" si="0"/>
        <v>2802.8</v>
      </c>
      <c r="H18" s="6">
        <v>60</v>
      </c>
      <c r="I18" s="4"/>
    </row>
    <row r="19" spans="1:9" ht="15">
      <c r="A19" s="31" t="s">
        <v>39</v>
      </c>
      <c r="B19" s="4" t="s">
        <v>18</v>
      </c>
      <c r="C19" s="4" t="s">
        <v>17</v>
      </c>
      <c r="D19" s="6">
        <v>1</v>
      </c>
      <c r="E19" s="4">
        <v>52</v>
      </c>
      <c r="F19" s="4">
        <v>1.925</v>
      </c>
      <c r="G19" s="7">
        <f t="shared" si="0"/>
        <v>100.10000000000001</v>
      </c>
      <c r="H19" s="6">
        <v>60</v>
      </c>
      <c r="I19" s="4"/>
    </row>
    <row r="20" spans="1:9" ht="15">
      <c r="A20" s="31" t="s">
        <v>40</v>
      </c>
      <c r="B20" s="4" t="s">
        <v>18</v>
      </c>
      <c r="C20" s="4" t="s">
        <v>20</v>
      </c>
      <c r="D20" s="6">
        <v>18</v>
      </c>
      <c r="E20" s="4">
        <v>52</v>
      </c>
      <c r="F20" s="4">
        <v>1.925</v>
      </c>
      <c r="G20" s="7">
        <f t="shared" si="0"/>
        <v>1801.8</v>
      </c>
      <c r="H20" s="6">
        <v>60</v>
      </c>
      <c r="I20" s="4"/>
    </row>
    <row r="21" spans="1:9" ht="15">
      <c r="A21" s="31" t="s">
        <v>41</v>
      </c>
      <c r="B21" s="4" t="s">
        <v>18</v>
      </c>
      <c r="C21" s="4" t="s">
        <v>19</v>
      </c>
      <c r="D21" s="6">
        <v>29</v>
      </c>
      <c r="E21" s="4">
        <v>52</v>
      </c>
      <c r="F21" s="4">
        <v>1.925</v>
      </c>
      <c r="G21" s="7">
        <f t="shared" si="0"/>
        <v>2902.9</v>
      </c>
      <c r="H21" s="6">
        <v>60</v>
      </c>
      <c r="I21" s="4"/>
    </row>
    <row r="22" spans="1:9" ht="15">
      <c r="A22" s="31" t="s">
        <v>42</v>
      </c>
      <c r="B22" s="4" t="s">
        <v>18</v>
      </c>
      <c r="C22" s="4" t="s">
        <v>21</v>
      </c>
      <c r="D22" s="6">
        <v>31</v>
      </c>
      <c r="E22" s="4">
        <v>52</v>
      </c>
      <c r="F22" s="4">
        <v>1.925</v>
      </c>
      <c r="G22" s="7">
        <f t="shared" si="0"/>
        <v>3103.1</v>
      </c>
      <c r="H22" s="6">
        <v>60</v>
      </c>
      <c r="I22" s="4"/>
    </row>
    <row r="23" spans="1:9" ht="15">
      <c r="A23" s="32" t="s">
        <v>43</v>
      </c>
      <c r="B23" s="4" t="s">
        <v>23</v>
      </c>
      <c r="C23" s="20" t="s">
        <v>22</v>
      </c>
      <c r="D23" s="6">
        <v>22</v>
      </c>
      <c r="E23" s="4">
        <v>52</v>
      </c>
      <c r="F23" s="4">
        <v>1.925</v>
      </c>
      <c r="G23" s="7">
        <f t="shared" si="0"/>
        <v>2202.2000000000003</v>
      </c>
      <c r="H23" s="6">
        <v>60</v>
      </c>
      <c r="I23" s="4"/>
    </row>
    <row r="24" spans="1:9" ht="15">
      <c r="A24" s="32" t="s">
        <v>44</v>
      </c>
      <c r="B24" s="4" t="s">
        <v>23</v>
      </c>
      <c r="C24" s="4" t="s">
        <v>21</v>
      </c>
      <c r="D24" s="6">
        <v>25</v>
      </c>
      <c r="E24" s="4">
        <v>52</v>
      </c>
      <c r="F24" s="4">
        <v>1.925</v>
      </c>
      <c r="G24" s="7">
        <f t="shared" si="0"/>
        <v>2502.5</v>
      </c>
      <c r="H24" s="6">
        <v>60</v>
      </c>
      <c r="I24" s="4"/>
    </row>
    <row r="25" spans="1:9" ht="15">
      <c r="A25" s="32" t="s">
        <v>45</v>
      </c>
      <c r="B25" s="4" t="s">
        <v>23</v>
      </c>
      <c r="C25" s="4" t="s">
        <v>24</v>
      </c>
      <c r="D25" s="6">
        <v>13</v>
      </c>
      <c r="E25" s="4">
        <v>52</v>
      </c>
      <c r="F25" s="4">
        <v>1.925</v>
      </c>
      <c r="G25" s="7">
        <f t="shared" si="0"/>
        <v>1301.3</v>
      </c>
      <c r="H25" s="6">
        <v>60</v>
      </c>
      <c r="I25" s="4"/>
    </row>
    <row r="26" spans="1:9" ht="15">
      <c r="A26" s="32" t="s">
        <v>46</v>
      </c>
      <c r="B26" s="4" t="s">
        <v>23</v>
      </c>
      <c r="C26" s="4" t="s">
        <v>35</v>
      </c>
      <c r="D26" s="6">
        <v>7</v>
      </c>
      <c r="E26" s="4">
        <v>52</v>
      </c>
      <c r="F26" s="4">
        <v>1.925</v>
      </c>
      <c r="G26" s="7">
        <f t="shared" si="0"/>
        <v>700.7</v>
      </c>
      <c r="H26" s="6">
        <v>60</v>
      </c>
      <c r="I26" s="4"/>
    </row>
    <row r="27" spans="1:9" ht="15">
      <c r="A27" s="32" t="s">
        <v>47</v>
      </c>
      <c r="B27" s="4" t="s">
        <v>23</v>
      </c>
      <c r="C27" s="4" t="s">
        <v>25</v>
      </c>
      <c r="D27" s="6">
        <v>10</v>
      </c>
      <c r="E27" s="4">
        <v>52</v>
      </c>
      <c r="F27" s="4">
        <v>1.925</v>
      </c>
      <c r="G27" s="7">
        <f t="shared" si="0"/>
        <v>1001</v>
      </c>
      <c r="H27" s="6">
        <v>60</v>
      </c>
      <c r="I27" s="4"/>
    </row>
    <row r="28" spans="1:9" ht="15">
      <c r="A28" s="32" t="s">
        <v>48</v>
      </c>
      <c r="B28" s="4" t="s">
        <v>23</v>
      </c>
      <c r="C28" s="4" t="s">
        <v>26</v>
      </c>
      <c r="D28" s="6">
        <v>25</v>
      </c>
      <c r="E28" s="4">
        <v>52</v>
      </c>
      <c r="F28" s="4">
        <v>1.925</v>
      </c>
      <c r="G28" s="7">
        <f t="shared" si="0"/>
        <v>2502.5</v>
      </c>
      <c r="H28" s="6">
        <v>60</v>
      </c>
      <c r="I28" s="4"/>
    </row>
    <row r="29" spans="1:9" ht="15">
      <c r="A29" s="4">
        <v>3302423</v>
      </c>
      <c r="B29" s="4" t="s">
        <v>27</v>
      </c>
      <c r="C29" s="4" t="s">
        <v>19</v>
      </c>
      <c r="D29" s="6">
        <v>38</v>
      </c>
      <c r="E29" s="4">
        <v>52</v>
      </c>
      <c r="F29" s="4">
        <v>1.925</v>
      </c>
      <c r="G29" s="7">
        <f t="shared" si="0"/>
        <v>3803.8</v>
      </c>
      <c r="H29" s="6">
        <v>60</v>
      </c>
      <c r="I29" s="4"/>
    </row>
    <row r="30" spans="1:9" ht="15">
      <c r="A30" s="4">
        <v>3302143</v>
      </c>
      <c r="B30" s="4" t="s">
        <v>28</v>
      </c>
      <c r="C30" s="4" t="s">
        <v>21</v>
      </c>
      <c r="D30" s="6">
        <v>38</v>
      </c>
      <c r="E30" s="4">
        <v>52</v>
      </c>
      <c r="F30" s="4">
        <v>1.925</v>
      </c>
      <c r="G30" s="7">
        <f t="shared" si="0"/>
        <v>3803.8</v>
      </c>
      <c r="H30" s="6">
        <v>60</v>
      </c>
      <c r="I30" s="4"/>
    </row>
    <row r="31" spans="1:9" ht="15">
      <c r="A31" s="4">
        <v>3305794</v>
      </c>
      <c r="B31" s="4" t="s">
        <v>29</v>
      </c>
      <c r="C31" s="4" t="s">
        <v>30</v>
      </c>
      <c r="D31" s="6">
        <v>30</v>
      </c>
      <c r="E31" s="4">
        <v>52</v>
      </c>
      <c r="F31" s="4">
        <v>1.925</v>
      </c>
      <c r="G31" s="7">
        <f t="shared" si="0"/>
        <v>3003</v>
      </c>
      <c r="H31" s="6">
        <v>60</v>
      </c>
      <c r="I31" s="4"/>
    </row>
    <row r="32" spans="1:9" ht="15">
      <c r="A32" s="4">
        <v>3302294</v>
      </c>
      <c r="B32" s="4" t="s">
        <v>31</v>
      </c>
      <c r="C32" s="4" t="s">
        <v>19</v>
      </c>
      <c r="D32" s="6">
        <v>8</v>
      </c>
      <c r="E32" s="4">
        <v>52</v>
      </c>
      <c r="F32" s="4">
        <v>1.925</v>
      </c>
      <c r="G32" s="7">
        <f t="shared" si="0"/>
        <v>800.8000000000001</v>
      </c>
      <c r="H32" s="6">
        <v>60</v>
      </c>
      <c r="I32" s="4"/>
    </row>
    <row r="33" spans="1:9" ht="15">
      <c r="A33" s="4">
        <v>3304873</v>
      </c>
      <c r="B33" s="4" t="s">
        <v>21</v>
      </c>
      <c r="C33" s="4" t="s">
        <v>16</v>
      </c>
      <c r="D33" s="6">
        <v>15</v>
      </c>
      <c r="E33" s="4">
        <v>52</v>
      </c>
      <c r="F33" s="4">
        <v>1.925</v>
      </c>
      <c r="G33" s="7">
        <f>SUM(D33*E33*F33)</f>
        <v>1501.5</v>
      </c>
      <c r="H33" s="6">
        <v>60</v>
      </c>
      <c r="I33" s="4"/>
    </row>
    <row r="34" spans="1:9" ht="15">
      <c r="A34" s="4">
        <v>3306063</v>
      </c>
      <c r="B34" s="4" t="s">
        <v>32</v>
      </c>
      <c r="C34" s="4" t="s">
        <v>22</v>
      </c>
      <c r="D34" s="6">
        <v>20</v>
      </c>
      <c r="E34" s="4">
        <v>52</v>
      </c>
      <c r="F34" s="4">
        <v>1.925</v>
      </c>
      <c r="G34" s="7">
        <f t="shared" si="0"/>
        <v>2002</v>
      </c>
      <c r="H34" s="6">
        <v>60</v>
      </c>
      <c r="I34" s="4"/>
    </row>
    <row r="35" spans="1:9" ht="15">
      <c r="A35" s="4">
        <v>3305061</v>
      </c>
      <c r="B35" s="4" t="s">
        <v>33</v>
      </c>
      <c r="C35" s="4" t="s">
        <v>31</v>
      </c>
      <c r="D35" s="6">
        <v>6</v>
      </c>
      <c r="E35" s="4">
        <v>52</v>
      </c>
      <c r="F35" s="4">
        <v>1.925</v>
      </c>
      <c r="G35" s="7">
        <f t="shared" si="0"/>
        <v>600.6</v>
      </c>
      <c r="H35" s="6">
        <v>60</v>
      </c>
      <c r="I35" s="4"/>
    </row>
    <row r="36" spans="1:9" ht="15">
      <c r="A36" s="4">
        <v>3304383</v>
      </c>
      <c r="B36" s="4" t="s">
        <v>33</v>
      </c>
      <c r="C36" s="4" t="s">
        <v>31</v>
      </c>
      <c r="D36" s="6">
        <v>38</v>
      </c>
      <c r="E36" s="4">
        <v>52</v>
      </c>
      <c r="F36" s="4">
        <v>1.925</v>
      </c>
      <c r="G36" s="7">
        <f t="shared" si="0"/>
        <v>3803.8</v>
      </c>
      <c r="H36" s="6">
        <v>60</v>
      </c>
      <c r="I36" s="4"/>
    </row>
    <row r="37" spans="1:9" ht="15">
      <c r="A37" s="4">
        <v>3306166</v>
      </c>
      <c r="B37" s="4" t="s">
        <v>19</v>
      </c>
      <c r="C37" s="4" t="s">
        <v>19</v>
      </c>
      <c r="D37" s="6">
        <v>21</v>
      </c>
      <c r="E37" s="4">
        <v>52</v>
      </c>
      <c r="F37" s="4">
        <v>1.925</v>
      </c>
      <c r="G37" s="7">
        <f t="shared" si="0"/>
        <v>2102.1</v>
      </c>
      <c r="H37" s="6">
        <v>60</v>
      </c>
      <c r="I37" s="4"/>
    </row>
    <row r="38" spans="1:9" ht="15">
      <c r="A38" s="4">
        <v>3303031</v>
      </c>
      <c r="B38" s="4" t="s">
        <v>19</v>
      </c>
      <c r="C38" s="4" t="s">
        <v>31</v>
      </c>
      <c r="D38" s="6">
        <v>7</v>
      </c>
      <c r="E38" s="4">
        <v>52</v>
      </c>
      <c r="F38" s="4">
        <v>1.925</v>
      </c>
      <c r="G38" s="7">
        <f t="shared" si="0"/>
        <v>700.7</v>
      </c>
      <c r="H38" s="6">
        <v>60</v>
      </c>
      <c r="I38" s="4"/>
    </row>
    <row r="39" spans="1:9" ht="15">
      <c r="A39" s="4">
        <v>3204865</v>
      </c>
      <c r="B39" s="4" t="s">
        <v>19</v>
      </c>
      <c r="C39" s="4" t="s">
        <v>15</v>
      </c>
      <c r="D39" s="6">
        <v>8</v>
      </c>
      <c r="E39" s="4">
        <v>52</v>
      </c>
      <c r="F39" s="4">
        <v>1.925</v>
      </c>
      <c r="G39" s="7">
        <f t="shared" si="0"/>
        <v>800.8000000000001</v>
      </c>
      <c r="H39" s="6">
        <v>60</v>
      </c>
      <c r="I39" s="4"/>
    </row>
    <row r="40" spans="1:9" ht="15">
      <c r="A40" s="4">
        <v>3304862</v>
      </c>
      <c r="B40" s="4" t="s">
        <v>52</v>
      </c>
      <c r="C40" s="4" t="s">
        <v>23</v>
      </c>
      <c r="D40" s="6">
        <v>5</v>
      </c>
      <c r="E40" s="4">
        <v>52</v>
      </c>
      <c r="F40" s="4">
        <v>1.925</v>
      </c>
      <c r="G40" s="7">
        <f>SUM(D40*E40*F40)</f>
        <v>500.5</v>
      </c>
      <c r="H40" s="6">
        <v>60</v>
      </c>
      <c r="I40" s="4"/>
    </row>
    <row r="41" spans="1:9" ht="15">
      <c r="A41" s="4">
        <v>3302386</v>
      </c>
      <c r="B41" s="4" t="s">
        <v>34</v>
      </c>
      <c r="C41" s="4" t="s">
        <v>19</v>
      </c>
      <c r="D41" s="6">
        <v>38</v>
      </c>
      <c r="E41" s="4">
        <v>52</v>
      </c>
      <c r="F41" s="4">
        <v>1.925</v>
      </c>
      <c r="G41" s="7">
        <f t="shared" si="0"/>
        <v>3803.8</v>
      </c>
      <c r="H41" s="6">
        <v>60</v>
      </c>
      <c r="I41" s="4"/>
    </row>
    <row r="42" spans="1:9" ht="15">
      <c r="A42" s="4">
        <v>3302353</v>
      </c>
      <c r="B42" s="4" t="s">
        <v>34</v>
      </c>
      <c r="C42" s="4" t="s">
        <v>35</v>
      </c>
      <c r="D42" s="6">
        <v>27</v>
      </c>
      <c r="E42" s="4">
        <v>52</v>
      </c>
      <c r="F42" s="4">
        <v>1.925</v>
      </c>
      <c r="G42" s="7">
        <f t="shared" si="0"/>
        <v>2702.7000000000003</v>
      </c>
      <c r="H42" s="6">
        <v>60</v>
      </c>
      <c r="I42" s="4"/>
    </row>
    <row r="43" spans="1:9" ht="15">
      <c r="A43" s="4">
        <v>3302412</v>
      </c>
      <c r="B43" s="4" t="s">
        <v>34</v>
      </c>
      <c r="C43" s="4" t="s">
        <v>19</v>
      </c>
      <c r="D43" s="6">
        <v>18</v>
      </c>
      <c r="E43" s="4">
        <v>52</v>
      </c>
      <c r="F43" s="4">
        <v>1.925</v>
      </c>
      <c r="G43" s="7">
        <f t="shared" si="0"/>
        <v>1801.8</v>
      </c>
      <c r="H43" s="6">
        <v>60</v>
      </c>
      <c r="I43" s="4"/>
    </row>
    <row r="44" spans="1:9" ht="15">
      <c r="A44" s="4">
        <v>3303333</v>
      </c>
      <c r="B44" s="4" t="s">
        <v>16</v>
      </c>
      <c r="C44" s="4" t="s">
        <v>19</v>
      </c>
      <c r="D44" s="6">
        <v>38</v>
      </c>
      <c r="E44" s="4">
        <v>52</v>
      </c>
      <c r="F44" s="4">
        <v>1.925</v>
      </c>
      <c r="G44" s="7">
        <f t="shared" si="0"/>
        <v>3803.8</v>
      </c>
      <c r="H44" s="6">
        <v>60</v>
      </c>
      <c r="I44" s="4"/>
    </row>
    <row r="45" spans="1:9" ht="15">
      <c r="A45" s="4">
        <v>3306155</v>
      </c>
      <c r="B45" s="4" t="s">
        <v>17</v>
      </c>
      <c r="C45" s="4" t="s">
        <v>16</v>
      </c>
      <c r="D45" s="6">
        <v>18</v>
      </c>
      <c r="E45" s="4">
        <v>52</v>
      </c>
      <c r="F45" s="4">
        <v>1.925</v>
      </c>
      <c r="G45" s="7">
        <f t="shared" si="0"/>
        <v>1801.8</v>
      </c>
      <c r="H45" s="6">
        <v>60</v>
      </c>
      <c r="I45" s="4"/>
    </row>
    <row r="46" spans="1:9" ht="15">
      <c r="A46" s="4">
        <v>3304884</v>
      </c>
      <c r="B46" s="4" t="s">
        <v>17</v>
      </c>
      <c r="C46" s="4" t="s">
        <v>34</v>
      </c>
      <c r="D46" s="6">
        <v>15</v>
      </c>
      <c r="E46" s="4">
        <v>52</v>
      </c>
      <c r="F46" s="4">
        <v>1.925</v>
      </c>
      <c r="G46" s="7">
        <f>SUM(D46*E46*F46)</f>
        <v>1501.5</v>
      </c>
      <c r="H46" s="6">
        <v>60</v>
      </c>
      <c r="I46" s="4"/>
    </row>
    <row r="47" spans="1:9" ht="15">
      <c r="A47" s="4">
        <v>3304464</v>
      </c>
      <c r="B47" s="4" t="s">
        <v>17</v>
      </c>
      <c r="C47" s="4" t="s">
        <v>21</v>
      </c>
      <c r="D47" s="6">
        <v>11</v>
      </c>
      <c r="E47" s="4">
        <v>52</v>
      </c>
      <c r="F47" s="4">
        <v>1.925</v>
      </c>
      <c r="G47" s="7">
        <f t="shared" si="0"/>
        <v>1101.1000000000001</v>
      </c>
      <c r="H47" s="6">
        <v>60</v>
      </c>
      <c r="I47" s="4"/>
    </row>
    <row r="48" spans="1:9" ht="15">
      <c r="A48" s="4">
        <v>3310436</v>
      </c>
      <c r="B48" s="4" t="s">
        <v>17</v>
      </c>
      <c r="C48" s="4" t="s">
        <v>31</v>
      </c>
      <c r="D48" s="6">
        <v>14.5</v>
      </c>
      <c r="E48" s="4">
        <v>52</v>
      </c>
      <c r="F48" s="4">
        <v>1.925</v>
      </c>
      <c r="G48" s="7">
        <f t="shared" si="0"/>
        <v>1451.45</v>
      </c>
      <c r="H48" s="6">
        <v>60</v>
      </c>
      <c r="I48" s="4"/>
    </row>
    <row r="49" spans="1:9" ht="15">
      <c r="A49" s="4">
        <v>3301281</v>
      </c>
      <c r="B49" s="4" t="s">
        <v>17</v>
      </c>
      <c r="C49" s="4" t="s">
        <v>21</v>
      </c>
      <c r="D49" s="6">
        <v>9.5</v>
      </c>
      <c r="E49" s="4">
        <v>52</v>
      </c>
      <c r="F49" s="4">
        <v>1.925</v>
      </c>
      <c r="G49" s="7">
        <f t="shared" si="0"/>
        <v>950.95</v>
      </c>
      <c r="H49" s="6">
        <v>60</v>
      </c>
      <c r="I49" s="4"/>
    </row>
    <row r="50" spans="1:9" ht="15">
      <c r="A50" s="4">
        <v>3302106</v>
      </c>
      <c r="B50" s="4" t="s">
        <v>36</v>
      </c>
      <c r="C50" s="4" t="s">
        <v>33</v>
      </c>
      <c r="D50" s="6">
        <v>20</v>
      </c>
      <c r="E50" s="4">
        <v>52</v>
      </c>
      <c r="F50" s="4">
        <v>1.925</v>
      </c>
      <c r="G50" s="7">
        <f t="shared" si="0"/>
        <v>2002</v>
      </c>
      <c r="H50" s="6">
        <v>60</v>
      </c>
      <c r="I50" s="4"/>
    </row>
    <row r="51" spans="1:9" ht="15">
      <c r="A51" s="4">
        <v>3303311</v>
      </c>
      <c r="B51" s="8" t="s">
        <v>26</v>
      </c>
      <c r="C51" s="8" t="s">
        <v>21</v>
      </c>
      <c r="D51" s="6">
        <v>16</v>
      </c>
      <c r="E51" s="4">
        <v>52</v>
      </c>
      <c r="F51" s="4">
        <v>1.925</v>
      </c>
      <c r="G51" s="7">
        <f t="shared" si="0"/>
        <v>1601.6000000000001</v>
      </c>
      <c r="H51" s="6">
        <v>60</v>
      </c>
      <c r="I51" s="4"/>
    </row>
    <row r="52" spans="1:9" ht="15">
      <c r="A52" s="4">
        <v>3304965</v>
      </c>
      <c r="B52" s="8" t="s">
        <v>26</v>
      </c>
      <c r="C52" s="8" t="s">
        <v>31</v>
      </c>
      <c r="D52" s="6">
        <v>3</v>
      </c>
      <c r="E52" s="4">
        <v>52</v>
      </c>
      <c r="F52" s="4">
        <v>1.925</v>
      </c>
      <c r="G52" s="7">
        <f t="shared" si="0"/>
        <v>300.3</v>
      </c>
      <c r="H52" s="6">
        <v>60</v>
      </c>
      <c r="I52" s="4"/>
    </row>
    <row r="53" spans="1:9" ht="15">
      <c r="A53" s="4"/>
      <c r="B53" s="8"/>
      <c r="C53" s="8"/>
      <c r="D53" s="6">
        <f>SUM(D16:D52)</f>
        <v>715</v>
      </c>
      <c r="E53" s="4"/>
      <c r="F53" s="4"/>
      <c r="G53" s="7">
        <f>SUM(G16:G52)</f>
        <v>71571.50000000001</v>
      </c>
      <c r="H53" s="4"/>
      <c r="I53" s="9">
        <f>SUM(G53/60)</f>
        <v>1192.8583333333336</v>
      </c>
    </row>
    <row r="54" spans="1:9" ht="15">
      <c r="A54" s="4"/>
      <c r="B54" s="29" t="s">
        <v>9</v>
      </c>
      <c r="C54" s="21">
        <f>SUM(G53*14.19%)</f>
        <v>10155.995850000001</v>
      </c>
      <c r="D54" s="6"/>
      <c r="E54" s="4"/>
      <c r="F54" s="4"/>
      <c r="G54" s="7">
        <f>SUM(G53+C54)</f>
        <v>81727.49585000002</v>
      </c>
      <c r="H54" s="4"/>
      <c r="I54" s="4"/>
    </row>
    <row r="55" spans="1:9" ht="15.75">
      <c r="A55" s="4">
        <v>3302401</v>
      </c>
      <c r="B55" s="10" t="s">
        <v>26</v>
      </c>
      <c r="C55" s="10" t="s">
        <v>33</v>
      </c>
      <c r="D55" s="11">
        <v>16.5</v>
      </c>
      <c r="E55" s="12">
        <v>52</v>
      </c>
      <c r="F55" s="14">
        <v>0.815</v>
      </c>
      <c r="G55" s="7">
        <f t="shared" si="0"/>
        <v>699.27</v>
      </c>
      <c r="H55" s="6">
        <v>60</v>
      </c>
      <c r="I55" s="9">
        <f>SUM(G55/60)</f>
        <v>11.6545</v>
      </c>
    </row>
    <row r="56" spans="1:9" ht="15">
      <c r="A56" s="4"/>
      <c r="B56" s="29" t="s">
        <v>9</v>
      </c>
      <c r="C56" s="21">
        <f>SUM(G55*14.19%)</f>
        <v>99.226413</v>
      </c>
      <c r="D56" s="6"/>
      <c r="E56" s="4"/>
      <c r="F56" s="4"/>
      <c r="G56" s="7">
        <f>SUM(G55+C56)</f>
        <v>798.496413</v>
      </c>
      <c r="H56" s="4"/>
      <c r="I56" s="4"/>
    </row>
    <row r="57" spans="1:9" ht="15.75">
      <c r="A57" s="4"/>
      <c r="B57" s="4"/>
      <c r="C57" s="9"/>
      <c r="D57" s="6"/>
      <c r="E57" s="4"/>
      <c r="F57" s="4"/>
      <c r="G57" s="13">
        <f>SUM(G54+G56)</f>
        <v>82525.99226300002</v>
      </c>
      <c r="H57" s="4"/>
      <c r="I57" s="9">
        <f>SUM(I53:I55)</f>
        <v>1204.5128333333337</v>
      </c>
    </row>
    <row r="58" spans="1:9" ht="15.75">
      <c r="A58" s="33"/>
      <c r="B58" s="33" t="s">
        <v>54</v>
      </c>
      <c r="C58" s="34"/>
      <c r="D58" s="35"/>
      <c r="E58" s="33"/>
      <c r="F58" s="33"/>
      <c r="G58" s="36"/>
      <c r="H58" s="33"/>
      <c r="I58" s="33"/>
    </row>
    <row r="59" spans="2:9" ht="15">
      <c r="B59" s="27" t="s">
        <v>53</v>
      </c>
      <c r="C59" s="37"/>
      <c r="D59" s="38"/>
      <c r="E59" s="39"/>
      <c r="F59" s="39"/>
      <c r="I59" s="3" t="s">
        <v>13</v>
      </c>
    </row>
    <row r="60" spans="2:6" ht="15" customHeight="1">
      <c r="B60" s="27" t="s">
        <v>55</v>
      </c>
      <c r="C60" s="27"/>
      <c r="D60" s="28"/>
      <c r="E60" s="37"/>
      <c r="F60" s="39"/>
    </row>
    <row r="61" spans="3:6" ht="15" customHeight="1">
      <c r="C61" s="40"/>
      <c r="D61" s="37"/>
      <c r="E61" s="39"/>
      <c r="F61" s="39"/>
    </row>
    <row r="62" spans="3:6" ht="15">
      <c r="C62" s="41"/>
      <c r="D62" s="42"/>
      <c r="E62" s="43"/>
      <c r="F62" s="43"/>
    </row>
  </sheetData>
  <printOptions/>
  <pageMargins left="0" right="0" top="0.5905511811023623" bottom="0.5905511811023623" header="0.5118110236220472" footer="0.5118110236220472"/>
  <pageSetup horizontalDpi="600" verticalDpi="600" orientation="portrait" paperSize="9" r:id="rId2"/>
  <rowBreaks count="1" manualBreakCount="1">
    <brk id="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Iuva</cp:lastModifiedBy>
  <cp:lastPrinted>2012-09-21T09:54:50Z</cp:lastPrinted>
  <dcterms:created xsi:type="dcterms:W3CDTF">1996-11-05T10:16:36Z</dcterms:created>
  <dcterms:modified xsi:type="dcterms:W3CDTF">2012-09-21T09:55:02Z</dcterms:modified>
  <cp:category/>
  <cp:version/>
  <cp:contentType/>
  <cp:contentStatus/>
</cp:coreProperties>
</file>